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2/12 Dec/"/>
    </mc:Choice>
  </mc:AlternateContent>
  <xr:revisionPtr revIDLastSave="67" documentId="11_9913A2958C7DFC8E8E09BA9FF4CDB80F7B4BA42D" xr6:coauthVersionLast="47" xr6:coauthVersionMax="47" xr10:uidLastSave="{7822BDAA-9CF1-4CAA-A578-2670BCA91BD0}"/>
  <bookViews>
    <workbookView xWindow="-120" yWindow="-120" windowWidth="29040" windowHeight="15840" xr2:uid="{00000000-000D-0000-FFFF-FFFF00000000}"/>
  </bookViews>
  <sheets>
    <sheet name="Priced Positions - Global High " sheetId="1" r:id="rId1"/>
  </sheets>
  <externalReferences>
    <externalReference r:id="rId2"/>
  </externalReferences>
  <definedNames>
    <definedName name="_xlnm._FilterDatabase" localSheetId="0" hidden="1">'Priced Positions - Global High '!$A$1:$M$202</definedName>
    <definedName name="Currency">'[1]Ref.'!$A$2:$A$16</definedName>
    <definedName name="grandTotalEndRowNum">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2" i="1"/>
</calcChain>
</file>

<file path=xl/sharedStrings.xml><?xml version="1.0" encoding="utf-8"?>
<sst xmlns="http://schemas.openxmlformats.org/spreadsheetml/2006/main" count="1769" uniqueCount="442">
  <si>
    <t>Period End Date</t>
  </si>
  <si>
    <t>Investment Type Name</t>
  </si>
  <si>
    <t>Security Long Name</t>
  </si>
  <si>
    <t>ISIN Number</t>
  </si>
  <si>
    <t>Major Industry Name</t>
  </si>
  <si>
    <t>Minor Industry Name</t>
  </si>
  <si>
    <t>Issue Country Name</t>
  </si>
  <si>
    <t>Incorporated Country Name</t>
  </si>
  <si>
    <t>Local Currency Code</t>
  </si>
  <si>
    <t>Local Market Value</t>
  </si>
  <si>
    <t>Base Currency Code</t>
  </si>
  <si>
    <t>Base Market Value</t>
  </si>
  <si>
    <t>Shares/Par Value</t>
  </si>
  <si>
    <t>COMMON STOCK</t>
  </si>
  <si>
    <t>TESLA INC COMMON STOCK USD.001</t>
  </si>
  <si>
    <t>US88160R1014</t>
  </si>
  <si>
    <t>CONSUMER DISCRETIONARY</t>
  </si>
  <si>
    <t>AUTOMOBILES AND PARTS</t>
  </si>
  <si>
    <t>UNITED STATES OF AMERICA (THE)</t>
  </si>
  <si>
    <t>USD</t>
  </si>
  <si>
    <t>GBP</t>
  </si>
  <si>
    <t>TRADE DESK INC/THE  CLASS A COMMON STOCK USD.000001</t>
  </si>
  <si>
    <t>US88339J1051</t>
  </si>
  <si>
    <t>MEDIA</t>
  </si>
  <si>
    <t>CARVANA CO COMMON STOCK USD.001</t>
  </si>
  <si>
    <t>US1468691027</t>
  </si>
  <si>
    <t>RETAILERS</t>
  </si>
  <si>
    <t>DEPOSITORY RECEIPTS</t>
  </si>
  <si>
    <t>BIONTECH SE ADR ADR</t>
  </si>
  <si>
    <t>US09075V1026</t>
  </si>
  <si>
    <t>HEALTH CARE</t>
  </si>
  <si>
    <t>PHARMACEUTICALS AND BIOTECHNOLOGY</t>
  </si>
  <si>
    <t>GERMANY</t>
  </si>
  <si>
    <t>ATLASSIAN CORP CL A COMMON STOCK USD.00001</t>
  </si>
  <si>
    <t>US0494681010</t>
  </si>
  <si>
    <t>TECHNOLOGY</t>
  </si>
  <si>
    <t>SOFTWARE AND COMPUTER SERVICES</t>
  </si>
  <si>
    <t>FOREIGN CURRENCY</t>
  </si>
  <si>
    <t>CANADIAN DOLLAR</t>
  </si>
  <si>
    <t>FOREIGN</t>
  </si>
  <si>
    <t>CURRENCY</t>
  </si>
  <si>
    <t>CANADA</t>
  </si>
  <si>
    <t>CAD</t>
  </si>
  <si>
    <t>EURO CURRENCY</t>
  </si>
  <si>
    <t>INTERNATIONAL</t>
  </si>
  <si>
    <t>EUR</t>
  </si>
  <si>
    <t>ADMIRAL GROUP PLC COMMON STOCK GBP.001</t>
  </si>
  <si>
    <t>GB00B02J6398</t>
  </si>
  <si>
    <t>FINANCIALS</t>
  </si>
  <si>
    <t>NON-LIFE INSURANCE</t>
  </si>
  <si>
    <t>UNITED KINGDOM</t>
  </si>
  <si>
    <t>SUNCOR ENERGY INC COMMON STOCK</t>
  </si>
  <si>
    <t>CA8672241079</t>
  </si>
  <si>
    <t>ENERGY</t>
  </si>
  <si>
    <t>OIL, GAS AND COAL</t>
  </si>
  <si>
    <t>PREFERRED STOCK</t>
  </si>
  <si>
    <t>SAMSUNG ELECTRONICS PREF PREFERENCE</t>
  </si>
  <si>
    <t>KR7005931001</t>
  </si>
  <si>
    <t>TECHNOLOGY HARDWARE AND EQUIPMENT</t>
  </si>
  <si>
    <t>KOREA (THE REPUBLIC OF)</t>
  </si>
  <si>
    <t>KRW</t>
  </si>
  <si>
    <t>PARKER HANNIFIN CORP COMMON STOCK USD.5</t>
  </si>
  <si>
    <t>US7010941042</t>
  </si>
  <si>
    <t>INDUSTRIALS</t>
  </si>
  <si>
    <t>GENERAL INDUSTRIALS</t>
  </si>
  <si>
    <t>HOLCIM LTD COMMON STOCK CHF2.0</t>
  </si>
  <si>
    <t>CH0012214059</t>
  </si>
  <si>
    <t>CONSTRUCTION AND MATERIALS</t>
  </si>
  <si>
    <t>SWITZERLAND</t>
  </si>
  <si>
    <t>CHF</t>
  </si>
  <si>
    <t>CNH INDUSTRIAL NV COMMON STOCK EUR.01</t>
  </si>
  <si>
    <t>NL0010545661</t>
  </si>
  <si>
    <t>INDUSTRIAL ENGINEERING</t>
  </si>
  <si>
    <t>NETHERLANDS (THE)</t>
  </si>
  <si>
    <t>DAIMLER TRUCK HOLDING AG COMMON STOCK</t>
  </si>
  <si>
    <t>DE000DTR0CK8</t>
  </si>
  <si>
    <t>INDUSTRIAL TRANSPORTATION</t>
  </si>
  <si>
    <t>NAVER CORP COMMON STOCK KRW100.0</t>
  </si>
  <si>
    <t>KR7035420009</t>
  </si>
  <si>
    <t>AUTOZONE INC COMMON STOCK USD.01</t>
  </si>
  <si>
    <t>US0533321024</t>
  </si>
  <si>
    <t>LVMH MOET HENNESSY LOUIS VUI COMMON STOCK EUR.3</t>
  </si>
  <si>
    <t>FR0000121014</t>
  </si>
  <si>
    <t>PERSONAL GOODS</t>
  </si>
  <si>
    <t>FRANCE</t>
  </si>
  <si>
    <t>ROCHE HOLDING AG GENUSSCHEIN COMMON STOCK</t>
  </si>
  <si>
    <t>CH0012032048</t>
  </si>
  <si>
    <t>INTERCONTINENTAL HOTELS GROU COMMON STOCK GBP.2085213</t>
  </si>
  <si>
    <t>GB00BHJYC057</t>
  </si>
  <si>
    <t>TRAVEL &amp; LEISURE</t>
  </si>
  <si>
    <t>DANISH KRONE</t>
  </si>
  <si>
    <t>DENMARK</t>
  </si>
  <si>
    <t>DKK</t>
  </si>
  <si>
    <t>SINGAPORE DOLLAR</t>
  </si>
  <si>
    <t>SINGAPORE</t>
  </si>
  <si>
    <t>SGD</t>
  </si>
  <si>
    <t>MEXICAN PESO (NEW)</t>
  </si>
  <si>
    <t>UNAVAILABLE</t>
  </si>
  <si>
    <t>MEXICO</t>
  </si>
  <si>
    <t>MXN</t>
  </si>
  <si>
    <t>AUSTRALIAN DOLLAR</t>
  </si>
  <si>
    <t>AUSTRALIA</t>
  </si>
  <si>
    <t>AUD</t>
  </si>
  <si>
    <t>SWISS FRANC</t>
  </si>
  <si>
    <t>NOVO NORDISK A/S B COMMON STOCK DKK.2</t>
  </si>
  <si>
    <t>DK0060534915</t>
  </si>
  <si>
    <t>YUAN RENMINBI</t>
  </si>
  <si>
    <t>CHINA</t>
  </si>
  <si>
    <t>CNY</t>
  </si>
  <si>
    <t>AMAZON.COM INC COMMON STOCK USD.01</t>
  </si>
  <si>
    <t>US0231351067</t>
  </si>
  <si>
    <t>INTUITIVE SURGICAL INC COMMON STOCK USD.001</t>
  </si>
  <si>
    <t>US46120E6023</t>
  </si>
  <si>
    <t>MEDICAL EQUIPMENT AND SERVICES</t>
  </si>
  <si>
    <t>INDIAN RUPEE</t>
  </si>
  <si>
    <t>INDIA</t>
  </si>
  <si>
    <t>INR</t>
  </si>
  <si>
    <t>MERCADOLIBRE INC COMMON STOCK USD.001</t>
  </si>
  <si>
    <t>US58733R1023</t>
  </si>
  <si>
    <t>CONSUMER SERVICES</t>
  </si>
  <si>
    <t>URUGUAY</t>
  </si>
  <si>
    <t>CONTEMPORARY AMPEREX TECHN A COMMON STOCK CNY1.0</t>
  </si>
  <si>
    <t>CNE100003662</t>
  </si>
  <si>
    <t>AFFIRM HOLDINGS INC COMMON STOCK USD.00001</t>
  </si>
  <si>
    <t>US00827B1061</t>
  </si>
  <si>
    <t>INDUSTRIAL SUPPORT SERVICES</t>
  </si>
  <si>
    <t>PROGRESSIVE CORP COMMON STOCK USD1.0</t>
  </si>
  <si>
    <t>US7433151039</t>
  </si>
  <si>
    <t>UNITEDHEALTH GROUP INC COMMON STOCK USD.01</t>
  </si>
  <si>
    <t>US91324P1021</t>
  </si>
  <si>
    <t>HEALTH CARE PROVIDERS</t>
  </si>
  <si>
    <t>MEG ENERGY CORP COMMON STOCK</t>
  </si>
  <si>
    <t>CA5527041084</t>
  </si>
  <si>
    <t>ALPHABET INC CL A COMMON STOCK USD.001</t>
  </si>
  <si>
    <t>US02079K3059</t>
  </si>
  <si>
    <t>SHELL PLC COMMON STOCK EUR.07</t>
  </si>
  <si>
    <t>GB00BP6MXD84</t>
  </si>
  <si>
    <t>MICROSOFT CORP COMMON STOCK USD.00000625</t>
  </si>
  <si>
    <t>US5949181045</t>
  </si>
  <si>
    <t>HENKEL AG + CO KGAA COMMON STOCK</t>
  </si>
  <si>
    <t>DE0006048408</t>
  </si>
  <si>
    <t>HOUSEHOLD GOODS &amp; HOME CONSTRUCTION</t>
  </si>
  <si>
    <t>NEW TAIWAN DOLLAR</t>
  </si>
  <si>
    <t>TAIWAN (PROVINCE OF CHINA)</t>
  </si>
  <si>
    <t>TWD</t>
  </si>
  <si>
    <t>ALLIANZ SE REG COMMON STOCK</t>
  </si>
  <si>
    <t>DE0008404005</t>
  </si>
  <si>
    <t>MERCEDES BENZ GROUP AG COMMON STOCK NPV</t>
  </si>
  <si>
    <t>DE0007100000</t>
  </si>
  <si>
    <t>FISERV INC COMMON STOCK USD.01</t>
  </si>
  <si>
    <t>US3377381088</t>
  </si>
  <si>
    <t>SOUTH AFRICAN RAND</t>
  </si>
  <si>
    <t>SOUTH AFRICA</t>
  </si>
  <si>
    <t>ZAR</t>
  </si>
  <si>
    <t>LIBERTY GLOBAL PLC A COMMON STOCK USD.01</t>
  </si>
  <si>
    <t>GB00B8W67662</t>
  </si>
  <si>
    <t>TELECOMMUNICATIONS</t>
  </si>
  <si>
    <t>TELECOMMUNICATIONS SERVICE PROVIDERS</t>
  </si>
  <si>
    <t>JOHNSON + JOHNSON COMMON STOCK USD1.0</t>
  </si>
  <si>
    <t>US4781601046</t>
  </si>
  <si>
    <t>SHORT TERMS</t>
  </si>
  <si>
    <t>FARM CREDIT CORP.</t>
  </si>
  <si>
    <t>CA30790PAQ87</t>
  </si>
  <si>
    <t>NIKE INC  CL B COMMON STOCK</t>
  </si>
  <si>
    <t>US6541061031</t>
  </si>
  <si>
    <t>HONG KONG DOLLAR</t>
  </si>
  <si>
    <t>HONG KONG</t>
  </si>
  <si>
    <t>HKD</t>
  </si>
  <si>
    <t>AUTOMATIC DATA PROCESSING COMMON STOCK USD.1</t>
  </si>
  <si>
    <t>US0530151036</t>
  </si>
  <si>
    <t>HERMES INTERNATIONAL COMMON STOCK</t>
  </si>
  <si>
    <t>FR0000052292</t>
  </si>
  <si>
    <t>CLOUDFLARE INC   CLASS A COMMON STOCK USD.001</t>
  </si>
  <si>
    <t>US18915M1071</t>
  </si>
  <si>
    <t>SWEDISH KRONA</t>
  </si>
  <si>
    <t>SWEDEN</t>
  </si>
  <si>
    <t>SEK</t>
  </si>
  <si>
    <t>RELIANCE STEEL + ALUMINUM COMMON STOCK</t>
  </si>
  <si>
    <t>US7595091023</t>
  </si>
  <si>
    <t>BASIC MATERIALS</t>
  </si>
  <si>
    <t>INDUSTRIAL METALS AND MINING</t>
  </si>
  <si>
    <t>STEEL DYNAMICS INC COMMON STOCK USD.005</t>
  </si>
  <si>
    <t>US8581191009</t>
  </si>
  <si>
    <t>LEGRAND SA COMMON STOCK EUR4.0</t>
  </si>
  <si>
    <t>FR0010307819</t>
  </si>
  <si>
    <t>ELECTRONIC &amp; ELECTRICAL EQUIPMENT</t>
  </si>
  <si>
    <t>SOUTH KOREAN WON</t>
  </si>
  <si>
    <t>ANGLO AMERICAN PLC COMMON STOCK USD.54945</t>
  </si>
  <si>
    <t>GB00B1XZS820</t>
  </si>
  <si>
    <t>TAIWAN SEMICONDUCTOR SP ADR ADR</t>
  </si>
  <si>
    <t>US8740391003</t>
  </si>
  <si>
    <t>VISA INC CLASS A SHARES COMMON STOCK USD.0001</t>
  </si>
  <si>
    <t>US92826C8394</t>
  </si>
  <si>
    <t>SAP SE COMMON STOCK</t>
  </si>
  <si>
    <t>DE0007164600</t>
  </si>
  <si>
    <t>BAYER AG REG COMMON STOCK</t>
  </si>
  <si>
    <t>DE000BAY0017</t>
  </si>
  <si>
    <t>WORLDLINE SA COMMON STOCK EUR.68</t>
  </si>
  <si>
    <t>FR0011981968</t>
  </si>
  <si>
    <t>HILTON WORLDWIDE HOLDINGS IN COMMON STOCK USD.01</t>
  </si>
  <si>
    <t>US43300A2033</t>
  </si>
  <si>
    <t>WARNER BROS DISCOVERY INC COMMON STOCK</t>
  </si>
  <si>
    <t>US9344231041</t>
  </si>
  <si>
    <t>KEYENCE CORP COMMON STOCK</t>
  </si>
  <si>
    <t>JP3236200006</t>
  </si>
  <si>
    <t>JAPAN</t>
  </si>
  <si>
    <t>JPY</t>
  </si>
  <si>
    <t>METTLER TOLEDO INTERNATIONAL COMMON STOCK USD.01</t>
  </si>
  <si>
    <t>US5926881054</t>
  </si>
  <si>
    <t>ORACLE CORP COMMON STOCK USD.01</t>
  </si>
  <si>
    <t>US68389X1054</t>
  </si>
  <si>
    <t>INTERTEK GROUP PLC COMMON STOCK GBP.01</t>
  </si>
  <si>
    <t>GB0031638363</t>
  </si>
  <si>
    <t>MASTERCARD INC   A COMMON STOCK USD.0001</t>
  </si>
  <si>
    <t>US57636Q1040</t>
  </si>
  <si>
    <t>UNILEVER PLC COMMON STOCK GBP.031111</t>
  </si>
  <si>
    <t>GB00B10RZP78</t>
  </si>
  <si>
    <t>CONSUMER STAPLES</t>
  </si>
  <si>
    <t>PERSONAL CARE, DRUG AND GROCERY STORES</t>
  </si>
  <si>
    <t>CA30790PZV08</t>
  </si>
  <si>
    <t>NVIDIA CORP COMMON STOCK USD.001</t>
  </si>
  <si>
    <t>US67066G1040</t>
  </si>
  <si>
    <t>ILLUMINA INC COMMON STOCK USD.01</t>
  </si>
  <si>
    <t>US4523271090</t>
  </si>
  <si>
    <t>YUAN RENMINBI OFFSHORE</t>
  </si>
  <si>
    <t>CNH</t>
  </si>
  <si>
    <t>ASML HOLDING NV COMMON STOCK EUR.09</t>
  </si>
  <si>
    <t>NL0010273215</t>
  </si>
  <si>
    <t>NIO INC   ADR ADR USD.00025</t>
  </si>
  <si>
    <t>US62914V1061</t>
  </si>
  <si>
    <t>CAYMAN ISLANDS (THE)</t>
  </si>
  <si>
    <t>ZOOM VIDEO COMMUNICATIONS A COMMON STOCK USD.001</t>
  </si>
  <si>
    <t>US98980L1017</t>
  </si>
  <si>
    <t>COUPANG INC COMMON STOCK USD.0001</t>
  </si>
  <si>
    <t>US22266T1097</t>
  </si>
  <si>
    <t>JAPANESE YEN</t>
  </si>
  <si>
    <t>LITHIA MOTORS INC COMMON STOCK</t>
  </si>
  <si>
    <t>US5367971034</t>
  </si>
  <si>
    <t>FRESENIUS SE + CO KGAA COMMON STOCK</t>
  </si>
  <si>
    <t>DE0005785604</t>
  </si>
  <si>
    <t>HENKEL AG + CO KGAA VOR PREF PREFERENCE</t>
  </si>
  <si>
    <t>DE0006048432</t>
  </si>
  <si>
    <t>NOVARTIS AG REG COMMON STOCK CHF.5</t>
  </si>
  <si>
    <t>CH0012005267</t>
  </si>
  <si>
    <t>BNP PARIBAS COMMON STOCK EUR2.0</t>
  </si>
  <si>
    <t>FR0000131104</t>
  </si>
  <si>
    <t>BANKS</t>
  </si>
  <si>
    <t>JULIUS BAER GROUP LTD COMMON STOCK CHF.02</t>
  </si>
  <si>
    <t>CH0102484968</t>
  </si>
  <si>
    <t>INVESTMENT BANKING &amp; BROKERAGE SERVICES</t>
  </si>
  <si>
    <t>GENERAL MOTORS CO COMMON STOCK USD.01</t>
  </si>
  <si>
    <t>US37045V1008</t>
  </si>
  <si>
    <t>TJX COMPANIES INC COMMON STOCK USD1.0</t>
  </si>
  <si>
    <t>US8725401090</t>
  </si>
  <si>
    <t>GOVERNMENT ISSUES</t>
  </si>
  <si>
    <t>BILLETS A TERME DU QUEBEC 01/23 0</t>
  </si>
  <si>
    <t>CA74815JA997</t>
  </si>
  <si>
    <t>CA30790PAX39</t>
  </si>
  <si>
    <t>US DOLLAR</t>
  </si>
  <si>
    <t>WALT DISNEY CO/THE COMMON STOCK USD.01</t>
  </si>
  <si>
    <t>US2546871060</t>
  </si>
  <si>
    <t>GENMAB A/S COMMON STOCK DKK1.0</t>
  </si>
  <si>
    <t>DK0010272202</t>
  </si>
  <si>
    <t>ALSTOM COMMON STOCK EUR7.0</t>
  </si>
  <si>
    <t>FR0010220475</t>
  </si>
  <si>
    <t>AIA GROUP LTD COMMON STOCK</t>
  </si>
  <si>
    <t>HK0000069689</t>
  </si>
  <si>
    <t>LIFE INSURANCE</t>
  </si>
  <si>
    <t>HOUSING DEVELOPMENT FINANCE COMMON STOCK INR2.</t>
  </si>
  <si>
    <t>INE001A01036</t>
  </si>
  <si>
    <t>FINANCE AND CREDIT SERVICES</t>
  </si>
  <si>
    <t>WORKDAY INC CLASS A COMMON STOCK USD.001</t>
  </si>
  <si>
    <t>US98138H1014</t>
  </si>
  <si>
    <t>PINDUODUO INC ADR ADR USD.00002</t>
  </si>
  <si>
    <t>US7223041028</t>
  </si>
  <si>
    <t>MODERNA INC COMMON STOCK USD.0001</t>
  </si>
  <si>
    <t>US60770K1079</t>
  </si>
  <si>
    <t>THOR INDUSTRIES INC COMMON STOCK USD.1</t>
  </si>
  <si>
    <t>US8851601018</t>
  </si>
  <si>
    <t>LEISURE GOODS</t>
  </si>
  <si>
    <t>UPM KYMMENE OYJ COMMON STOCK</t>
  </si>
  <si>
    <t>FI0009005987</t>
  </si>
  <si>
    <t>INDUSTRIAL MATERIALS</t>
  </si>
  <si>
    <t>FINLAND</t>
  </si>
  <si>
    <t>APPLE INC COMMON STOCK USD.00001</t>
  </si>
  <si>
    <t>US0378331005</t>
  </si>
  <si>
    <t>ELI LILLY + CO COMMON STOCK</t>
  </si>
  <si>
    <t>US5324571083</t>
  </si>
  <si>
    <t>SUMITOMO MITSUI FINANCIAL GR COMMON STOCK</t>
  </si>
  <si>
    <t>JP3890350006</t>
  </si>
  <si>
    <t>CONSTELLATION SOFTWARE INC COMMON STOCK</t>
  </si>
  <si>
    <t>CA21037X1006</t>
  </si>
  <si>
    <t>TOPICUS.COM INC SUB VOTING COMMON STOCK</t>
  </si>
  <si>
    <t>CA89072T1021</t>
  </si>
  <si>
    <t>BLACKROCK INC COMMON STOCK USD.01</t>
  </si>
  <si>
    <t>US09247X1019</t>
  </si>
  <si>
    <t>CREDIT SUISSE GROUP AG REG COMMON STOCK CHF.04</t>
  </si>
  <si>
    <t>CH0012138530</t>
  </si>
  <si>
    <t>BERKSHIRE HATHAWAY INC CL B COMMON STOCK USD.0033</t>
  </si>
  <si>
    <t>US0846707026</t>
  </si>
  <si>
    <t>WPP PLC COMMON STOCK GBP.1</t>
  </si>
  <si>
    <t>JE00B8KF9B49</t>
  </si>
  <si>
    <t>JERSEY</t>
  </si>
  <si>
    <t>BOOKING HOLDINGS INC COMMON STOCK USD.008</t>
  </si>
  <si>
    <t>US09857L1089</t>
  </si>
  <si>
    <t>RIGHTS</t>
  </si>
  <si>
    <t>CREDIT SUISSE GROUP AG RIGHT</t>
  </si>
  <si>
    <t>CH1228538257</t>
  </si>
  <si>
    <t>MOODY S CORP COMMON STOCK USD.01</t>
  </si>
  <si>
    <t>US6153691059</t>
  </si>
  <si>
    <t>MSCI INC COMMON STOCK USD.01</t>
  </si>
  <si>
    <t>US55354G1004</t>
  </si>
  <si>
    <t>OTIS WORLDWIDE CORP COMMON STOCK USD.01</t>
  </si>
  <si>
    <t>US68902V1070</t>
  </si>
  <si>
    <t>DIAGEO PLC COMMON STOCK GBP.2893518</t>
  </si>
  <si>
    <t>GB0002374006</t>
  </si>
  <si>
    <t>BEVERAGES</t>
  </si>
  <si>
    <t>NORWEGIAN KRONE</t>
  </si>
  <si>
    <t>NORWAY</t>
  </si>
  <si>
    <t>NOK</t>
  </si>
  <si>
    <t>CONSTELLATION BRANDS INC A COMMON STOCK USD.01</t>
  </si>
  <si>
    <t>US21036P1084</t>
  </si>
  <si>
    <t>NETFLIX INC COMMON STOCK USD.001</t>
  </si>
  <si>
    <t>US64110L1061</t>
  </si>
  <si>
    <t>DEXCOM INC COMMON STOCK USD.001</t>
  </si>
  <si>
    <t>US2521311074</t>
  </si>
  <si>
    <t>SHOPIFY INC   CLASS A COMMON STOCK</t>
  </si>
  <si>
    <t>CA82509L1076</t>
  </si>
  <si>
    <t>BEIGENE LTD ADR ADR USD.0001</t>
  </si>
  <si>
    <t>US07725L1026</t>
  </si>
  <si>
    <t>SPOTIFY TECHNOLOGY SA COMMON STOCK EUR.000625</t>
  </si>
  <si>
    <t>LU1778762911</t>
  </si>
  <si>
    <t>LUXEMBOURG</t>
  </si>
  <si>
    <t>ROBLOX CORP  CLASS A COMMON STOCK USD.0001</t>
  </si>
  <si>
    <t>US7710491033</t>
  </si>
  <si>
    <t>BRIDGESTONE CORP COMMON STOCK</t>
  </si>
  <si>
    <t>JP3830800003</t>
  </si>
  <si>
    <t>KB FINANCIAL GROUP INC COMMON STOCK KRW5000.</t>
  </si>
  <si>
    <t>KR7105560007</t>
  </si>
  <si>
    <t>OLLIE S BARGAIN OUTLET HOLDI COMMON STOCK USD.001</t>
  </si>
  <si>
    <t>US6811161099</t>
  </si>
  <si>
    <t>CAPITAL ONE FINANCIAL CORP COMMON STOCK USD.01</t>
  </si>
  <si>
    <t>US14040H1059</t>
  </si>
  <si>
    <t>BANK OF AMERICA CORP COMMON STOCK USD.01</t>
  </si>
  <si>
    <t>US0605051046</t>
  </si>
  <si>
    <t>INTERCONTINENTAL EXCHANGE IN COMMON STOCK USD.01</t>
  </si>
  <si>
    <t>US45866F1049</t>
  </si>
  <si>
    <t>BECTON DICKINSON AND CO COMMON STOCK USD1.0</t>
  </si>
  <si>
    <t>US0758871091</t>
  </si>
  <si>
    <t>SCHINDLER HOLDING PART CERT COMMON STOCK CHF.1</t>
  </si>
  <si>
    <t>CH0024638196</t>
  </si>
  <si>
    <t>GEBERIT AG REG COMMON STOCK CHF.1</t>
  </si>
  <si>
    <t>CH0030170408</t>
  </si>
  <si>
    <t>CME GROUP INC COMMON STOCK USD.01</t>
  </si>
  <si>
    <t>US12572Q1058</t>
  </si>
  <si>
    <t>SPIRAX SARCO ENGINEERING PLC COMMON STOCK GBP.269231</t>
  </si>
  <si>
    <t>GB00BWFGQN14</t>
  </si>
  <si>
    <t>MURATA MANUFACTURING CO LTD COMMON STOCK</t>
  </si>
  <si>
    <t>JP3914400001</t>
  </si>
  <si>
    <t>SCHWAB (CHARLES) CORP COMMON STOCK USD.01</t>
  </si>
  <si>
    <t>US8085131055</t>
  </si>
  <si>
    <t>POUND STERLING</t>
  </si>
  <si>
    <t>SALESFORCE INC COMMON STOCK USD.001</t>
  </si>
  <si>
    <t>US79466L3024</t>
  </si>
  <si>
    <t>SEA LTD ADR ADR</t>
  </si>
  <si>
    <t>US81141R1005</t>
  </si>
  <si>
    <t>ADYEN NV COMMON STOCK EUR.01</t>
  </si>
  <si>
    <t>NL0012969182</t>
  </si>
  <si>
    <t>ALIBABA GROUP HOLDING LTD COMMON STOCK USD.000003125</t>
  </si>
  <si>
    <t>KYG017191142</t>
  </si>
  <si>
    <t>GINKGO BIOWORKS HOLDINGS INC COMMON STOCK USD.0001</t>
  </si>
  <si>
    <t>US37611X1000</t>
  </si>
  <si>
    <t>SANWA HOLDINGS CORP COMMON STOCK</t>
  </si>
  <si>
    <t>JP3344400001</t>
  </si>
  <si>
    <t>DSV A/S COMMON STOCK DKK1.0</t>
  </si>
  <si>
    <t>DK0060079531</t>
  </si>
  <si>
    <t>DANONE COMMON STOCK EUR.25</t>
  </si>
  <si>
    <t>FR0000120644</t>
  </si>
  <si>
    <t>FOOD PRODUCERS</t>
  </si>
  <si>
    <t>GRACO INC COMMON STOCK USD1.0</t>
  </si>
  <si>
    <t>US3841091040</t>
  </si>
  <si>
    <t>PEPSICO INC COMMON STOCK USD.017</t>
  </si>
  <si>
    <t>US7134481081</t>
  </si>
  <si>
    <t>NESTLE SA REG COMMON STOCK CHF.1</t>
  </si>
  <si>
    <t>CH0038863350</t>
  </si>
  <si>
    <t>CARRIER GLOBAL CORP COMMON STOCK USD.01</t>
  </si>
  <si>
    <t>US14448C1045</t>
  </si>
  <si>
    <t>ASHTEAD GROUP PLC COMMON STOCK GBP.1</t>
  </si>
  <si>
    <t>GB0000536739</t>
  </si>
  <si>
    <t>CAPGEMINI SE COMMON STOCK EUR8.0</t>
  </si>
  <si>
    <t>FR0000125338</t>
  </si>
  <si>
    <t>LONZA GROUP AG REG COMMON STOCK CHF1.0</t>
  </si>
  <si>
    <t>CH0013841017</t>
  </si>
  <si>
    <t>REAL ESTATE INV TRST</t>
  </si>
  <si>
    <t>AMERICAN TOWER CORP REIT USD.01</t>
  </si>
  <si>
    <t>US03027X1000</t>
  </si>
  <si>
    <t>REAL ESTATE</t>
  </si>
  <si>
    <t>REAL ESTATE INVESTMENT TRUSTS</t>
  </si>
  <si>
    <t>EATON CORP PLC COMMON STOCK USD.01</t>
  </si>
  <si>
    <t>IE00B8KQN827</t>
  </si>
  <si>
    <t>IRELAND</t>
  </si>
  <si>
    <t>RECRUIT HOLDINGS CO LTD COMMON STOCK</t>
  </si>
  <si>
    <t>JP3970300004</t>
  </si>
  <si>
    <t>COMPASS GROUP PLC COMMON STOCK GBP.1105</t>
  </si>
  <si>
    <t>GB00BD6K4575</t>
  </si>
  <si>
    <t>IQVIA HOLDINGS INC COMMON STOCK USD.01</t>
  </si>
  <si>
    <t>US46266C1053</t>
  </si>
  <si>
    <t>SIKA AG REG COMMON STOCK CHF.01</t>
  </si>
  <si>
    <t>CH0418792922</t>
  </si>
  <si>
    <t>ZOETIS INC COMMON STOCK USD.01</t>
  </si>
  <si>
    <t>US98978V1035</t>
  </si>
  <si>
    <t>ABBOTT LABORATORIES COMMON STOCK</t>
  </si>
  <si>
    <t>US0028241000</t>
  </si>
  <si>
    <t>KERING COMMON STOCK EUR4.0</t>
  </si>
  <si>
    <t>FR0000121485</t>
  </si>
  <si>
    <t>MEITUAN CLASS B COMMON STOCK USD.00001</t>
  </si>
  <si>
    <t>KYG596691041</t>
  </si>
  <si>
    <t>TENCENT HOLDINGS LTD COMMON STOCK HKD.00002</t>
  </si>
  <si>
    <t>KYG875721634</t>
  </si>
  <si>
    <t>OLD DOMINION FREIGHT LINE COMMON STOCK USD.1</t>
  </si>
  <si>
    <t>US6795801009</t>
  </si>
  <si>
    <t>KAMIGUMI CO LTD COMMON STOCK</t>
  </si>
  <si>
    <t>JP3219000001</t>
  </si>
  <si>
    <t>SAFRAN SA COMMON STOCK EUR.2</t>
  </si>
  <si>
    <t>FR0000073272</t>
  </si>
  <si>
    <t>AEROSPACE AND DEFENSE</t>
  </si>
  <si>
    <t>HCA HEALTHCARE INC COMMON STOCK USD.01</t>
  </si>
  <si>
    <t>US40412C1018</t>
  </si>
  <si>
    <t>AMERICAN INTERNATIONAL GROUP COMMON STOCK USD2.5</t>
  </si>
  <si>
    <t>US0268747849</t>
  </si>
  <si>
    <t>GLENCORE PLC COMMON STOCK USD.01</t>
  </si>
  <si>
    <t>JE00B4T3BW64</t>
  </si>
  <si>
    <t>CHARTER COMMUNICATIONS INC A COMMON STOCK USD.001</t>
  </si>
  <si>
    <t>US16119P1084</t>
  </si>
  <si>
    <t>PROSUS NV COMMON STOCK EUR.05</t>
  </si>
  <si>
    <t>NL0013654783</t>
  </si>
  <si>
    <t>SHERWIN WILLIAMS CO/THE COMMON STOCK USD1.0</t>
  </si>
  <si>
    <t>US8243481061</t>
  </si>
  <si>
    <t>HDFC BANK LTD ADR ADR</t>
  </si>
  <si>
    <t>US40415F1012</t>
  </si>
  <si>
    <t>APTIV PLC COMMON STOCK USD.01</t>
  </si>
  <si>
    <t>JE00B783TY65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</si>
</sst>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#,##0.00;\(#,##0.00\)"/>
    <numFmt numFmtId="166" formatCode="#,##0.000;\(#,##0.000\)"/>
    <numFmt numFmtId="167" formatCode="&quot;£&quot;#,##0.00"/>
  </numFmts>
  <fonts count="28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65" fontId="22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165" fontId="24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center"/>
    </xf>
    <xf numFmtId="10" fontId="0" fillId="0" borderId="0" xfId="0" applyNumberFormat="1"/>
    <xf numFmtId="167" fontId="27" fillId="0" borderId="1" xfId="0" applyNumberFormat="1" applyFont="1" applyBorder="1" applyAlignment="1">
      <alignment horizontal="right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ephenTaggart\AppData\Local\Microsoft\Windows\INetCache\Content.Outlook\99FDW03O\Trucost%20Holdings%20Template%20Final.xlsx" TargetMode="External"/><Relationship Id="rId1" Type="http://schemas.openxmlformats.org/officeDocument/2006/relationships/externalLinkPath" Target="file:///C:\Users\StephenTaggart\AppData\Local\Microsoft\Windows\INetCache\Content.Outlook\99FDW03O\Trucost%20Holdings%20Templat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edCorpEquity&amp;Debt"/>
      <sheetName val="Check(s)"/>
      <sheetName val="Ref."/>
    </sheetNames>
    <sheetDataSet>
      <sheetData sheetId="0"/>
      <sheetData sheetId="1"/>
      <sheetData sheetId="2">
        <row r="2">
          <cell r="A2" t="str">
            <v>AUD</v>
          </cell>
        </row>
        <row r="3">
          <cell r="A3" t="str">
            <v>BRL</v>
          </cell>
        </row>
        <row r="4">
          <cell r="A4" t="str">
            <v>CAD</v>
          </cell>
        </row>
        <row r="5">
          <cell r="A5" t="str">
            <v>CHF</v>
          </cell>
        </row>
        <row r="6">
          <cell r="A6" t="str">
            <v>CNY</v>
          </cell>
        </row>
        <row r="7">
          <cell r="A7" t="str">
            <v>DKK</v>
          </cell>
        </row>
        <row r="8">
          <cell r="A8" t="str">
            <v>EUR</v>
          </cell>
        </row>
        <row r="9">
          <cell r="A9" t="str">
            <v>GBP</v>
          </cell>
        </row>
        <row r="10">
          <cell r="A10" t="str">
            <v>HKD</v>
          </cell>
        </row>
        <row r="11">
          <cell r="A11" t="str">
            <v>INR</v>
          </cell>
        </row>
        <row r="12">
          <cell r="A12" t="str">
            <v>JPY</v>
          </cell>
        </row>
        <row r="13">
          <cell r="A13" t="str">
            <v>NOK</v>
          </cell>
        </row>
        <row r="14">
          <cell r="A14" t="str">
            <v>SEK</v>
          </cell>
        </row>
        <row r="15">
          <cell r="A15" t="str">
            <v>USD</v>
          </cell>
        </row>
        <row r="16">
          <cell r="A16" t="str">
            <v>ZAR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0"/>
  <sheetViews>
    <sheetView tabSelected="1" topLeftCell="C139" workbookViewId="0">
      <selection activeCell="P171" sqref="P171"/>
    </sheetView>
  </sheetViews>
  <sheetFormatPr defaultRowHeight="15" x14ac:dyDescent="0.25"/>
  <cols>
    <col min="1" max="1" width="14.85546875" bestFit="1" customWidth="1"/>
    <col min="2" max="2" width="22.42578125" bestFit="1" customWidth="1"/>
    <col min="3" max="3" width="41.28515625" customWidth="1"/>
    <col min="4" max="4" width="8.140625" customWidth="1"/>
    <col min="5" max="5" width="20.7109375" customWidth="1"/>
    <col min="6" max="6" width="24" customWidth="1"/>
    <col min="7" max="7" width="17.7109375" customWidth="1"/>
    <col min="8" max="8" width="24.85546875" customWidth="1"/>
    <col min="9" max="9" width="5.28515625" customWidth="1"/>
    <col min="10" max="10" width="23.140625" customWidth="1"/>
    <col min="11" max="11" width="5.140625" customWidth="1"/>
    <col min="12" max="12" width="16.7109375" customWidth="1"/>
    <col min="13" max="13" width="23.5703125" customWidth="1"/>
    <col min="16" max="16" width="14.85546875" customWidth="1"/>
  </cols>
  <sheetData>
    <row r="1" spans="1:16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 t="s">
        <v>12</v>
      </c>
      <c r="P1" s="28">
        <v>295698689.44999999</v>
      </c>
    </row>
    <row r="2" spans="1:16" x14ac:dyDescent="0.25">
      <c r="A2" s="26">
        <v>44926</v>
      </c>
      <c r="B2" s="14" t="s">
        <v>13</v>
      </c>
      <c r="C2" s="15" t="s">
        <v>411</v>
      </c>
      <c r="D2" s="16" t="s">
        <v>412</v>
      </c>
      <c r="E2" s="17" t="s">
        <v>30</v>
      </c>
      <c r="F2" s="18" t="s">
        <v>113</v>
      </c>
      <c r="G2" s="19" t="s">
        <v>18</v>
      </c>
      <c r="H2" s="20" t="s">
        <v>18</v>
      </c>
      <c r="I2" s="21" t="s">
        <v>19</v>
      </c>
      <c r="J2" s="22">
        <v>37264538.079999998</v>
      </c>
      <c r="K2" s="23" t="s">
        <v>20</v>
      </c>
      <c r="L2" s="24">
        <v>30823884.390000001</v>
      </c>
      <c r="M2" s="25">
        <v>339262</v>
      </c>
      <c r="O2" s="27">
        <f>L2/SUM($L$2:$L$201)</f>
        <v>8.2460869279949011E-3</v>
      </c>
      <c r="P2" s="29">
        <f>$P$1*O2</f>
        <v>2438357.0976988687</v>
      </c>
    </row>
    <row r="3" spans="1:16" x14ac:dyDescent="0.25">
      <c r="A3" s="26">
        <v>44926</v>
      </c>
      <c r="B3" s="14" t="s">
        <v>13</v>
      </c>
      <c r="C3" s="15" t="s">
        <v>46</v>
      </c>
      <c r="D3" s="16" t="s">
        <v>47</v>
      </c>
      <c r="E3" s="17" t="s">
        <v>48</v>
      </c>
      <c r="F3" s="18" t="s">
        <v>49</v>
      </c>
      <c r="G3" s="19" t="s">
        <v>50</v>
      </c>
      <c r="H3" s="20" t="s">
        <v>50</v>
      </c>
      <c r="I3" s="21" t="s">
        <v>20</v>
      </c>
      <c r="J3" s="22">
        <v>21596863.920000002</v>
      </c>
      <c r="K3" s="23" t="s">
        <v>20</v>
      </c>
      <c r="L3" s="24">
        <v>21596863.920000002</v>
      </c>
      <c r="M3" s="25">
        <v>1010616</v>
      </c>
      <c r="O3" s="27">
        <f t="shared" ref="O3:O66" si="0">L3/SUM($L$2:$L$201)</f>
        <v>5.7776500522488733E-3</v>
      </c>
      <c r="P3" s="29">
        <f t="shared" ref="P3:P66" si="1">$P$1*O3</f>
        <v>1708443.5485507157</v>
      </c>
    </row>
    <row r="4" spans="1:16" x14ac:dyDescent="0.25">
      <c r="A4" s="26">
        <v>44926</v>
      </c>
      <c r="B4" s="14" t="s">
        <v>13</v>
      </c>
      <c r="C4" s="15" t="s">
        <v>366</v>
      </c>
      <c r="D4" s="16" t="s">
        <v>367</v>
      </c>
      <c r="E4" s="17" t="s">
        <v>63</v>
      </c>
      <c r="F4" s="18" t="s">
        <v>125</v>
      </c>
      <c r="G4" s="19" t="s">
        <v>73</v>
      </c>
      <c r="H4" s="20" t="s">
        <v>73</v>
      </c>
      <c r="I4" s="21" t="s">
        <v>45</v>
      </c>
      <c r="J4" s="22">
        <v>15928173</v>
      </c>
      <c r="K4" s="23" t="s">
        <v>20</v>
      </c>
      <c r="L4" s="24">
        <v>14103398.25</v>
      </c>
      <c r="M4" s="25">
        <v>12357</v>
      </c>
      <c r="O4" s="27">
        <f t="shared" si="0"/>
        <v>3.7729783332356693E-3</v>
      </c>
      <c r="P4" s="29">
        <f t="shared" si="1"/>
        <v>1115664.7484610328</v>
      </c>
    </row>
    <row r="5" spans="1:16" x14ac:dyDescent="0.25">
      <c r="A5" s="26">
        <v>44926</v>
      </c>
      <c r="B5" s="14" t="s">
        <v>13</v>
      </c>
      <c r="C5" s="15" t="s">
        <v>123</v>
      </c>
      <c r="D5" s="16" t="s">
        <v>124</v>
      </c>
      <c r="E5" s="17" t="s">
        <v>63</v>
      </c>
      <c r="F5" s="18" t="s">
        <v>125</v>
      </c>
      <c r="G5" s="19" t="s">
        <v>18</v>
      </c>
      <c r="H5" s="20" t="s">
        <v>18</v>
      </c>
      <c r="I5" s="21" t="s">
        <v>19</v>
      </c>
      <c r="J5" s="22">
        <v>1490249.25</v>
      </c>
      <c r="K5" s="23" t="s">
        <v>20</v>
      </c>
      <c r="L5" s="24">
        <v>1232680.53</v>
      </c>
      <c r="M5" s="25">
        <v>154350</v>
      </c>
      <c r="O5" s="27">
        <f t="shared" si="0"/>
        <v>3.297699496992834E-4</v>
      </c>
      <c r="P5" s="29">
        <f t="shared" si="1"/>
        <v>97512.541946070516</v>
      </c>
    </row>
    <row r="6" spans="1:16" x14ac:dyDescent="0.25">
      <c r="A6" s="26">
        <v>44926</v>
      </c>
      <c r="B6" s="14" t="s">
        <v>13</v>
      </c>
      <c r="C6" s="15" t="s">
        <v>265</v>
      </c>
      <c r="D6" s="16" t="s">
        <v>266</v>
      </c>
      <c r="E6" s="17" t="s">
        <v>48</v>
      </c>
      <c r="F6" s="18" t="s">
        <v>267</v>
      </c>
      <c r="G6" s="19" t="s">
        <v>166</v>
      </c>
      <c r="H6" s="20" t="s">
        <v>166</v>
      </c>
      <c r="I6" s="21" t="s">
        <v>167</v>
      </c>
      <c r="J6" s="22">
        <v>283919680</v>
      </c>
      <c r="K6" s="23" t="s">
        <v>20</v>
      </c>
      <c r="L6" s="24">
        <v>30087712.84</v>
      </c>
      <c r="M6" s="25">
        <v>3267200</v>
      </c>
      <c r="O6" s="27">
        <f t="shared" si="0"/>
        <v>8.0491443714238615E-3</v>
      </c>
      <c r="P6" s="29">
        <f t="shared" si="1"/>
        <v>2380121.4418238797</v>
      </c>
    </row>
    <row r="7" spans="1:16" x14ac:dyDescent="0.25">
      <c r="A7" s="26">
        <v>44926</v>
      </c>
      <c r="B7" s="14" t="s">
        <v>13</v>
      </c>
      <c r="C7" s="15" t="s">
        <v>368</v>
      </c>
      <c r="D7" s="16" t="s">
        <v>369</v>
      </c>
      <c r="E7" s="17" t="s">
        <v>16</v>
      </c>
      <c r="F7" s="18" t="s">
        <v>26</v>
      </c>
      <c r="G7" s="19" t="s">
        <v>107</v>
      </c>
      <c r="H7" s="20" t="s">
        <v>230</v>
      </c>
      <c r="I7" s="21" t="s">
        <v>167</v>
      </c>
      <c r="J7" s="22">
        <v>185365496</v>
      </c>
      <c r="K7" s="23" t="s">
        <v>20</v>
      </c>
      <c r="L7" s="24">
        <v>19643667.579999998</v>
      </c>
      <c r="M7" s="25">
        <v>2147920</v>
      </c>
      <c r="O7" s="27">
        <f t="shared" si="0"/>
        <v>5.2551258108749742E-3</v>
      </c>
      <c r="P7" s="29">
        <f t="shared" si="1"/>
        <v>1553933.8151705984</v>
      </c>
    </row>
    <row r="8" spans="1:16" x14ac:dyDescent="0.25">
      <c r="A8" s="26">
        <v>44926</v>
      </c>
      <c r="B8" s="14" t="s">
        <v>13</v>
      </c>
      <c r="C8" s="15" t="s">
        <v>145</v>
      </c>
      <c r="D8" s="16" t="s">
        <v>146</v>
      </c>
      <c r="E8" s="17" t="s">
        <v>48</v>
      </c>
      <c r="F8" s="18" t="s">
        <v>49</v>
      </c>
      <c r="G8" s="19" t="s">
        <v>32</v>
      </c>
      <c r="H8" s="20" t="s">
        <v>32</v>
      </c>
      <c r="I8" s="21" t="s">
        <v>45</v>
      </c>
      <c r="J8" s="22">
        <v>16344040.949999999</v>
      </c>
      <c r="K8" s="23" t="s">
        <v>20</v>
      </c>
      <c r="L8" s="24">
        <v>14471623.23</v>
      </c>
      <c r="M8" s="25">
        <v>81253</v>
      </c>
      <c r="O8" s="27">
        <f t="shared" si="0"/>
        <v>3.8714868520102943E-3</v>
      </c>
      <c r="P8" s="29">
        <f t="shared" si="1"/>
        <v>1144793.5883623501</v>
      </c>
    </row>
    <row r="9" spans="1:16" x14ac:dyDescent="0.25">
      <c r="A9" s="26">
        <v>44926</v>
      </c>
      <c r="B9" s="14" t="s">
        <v>13</v>
      </c>
      <c r="C9" s="15" t="s">
        <v>133</v>
      </c>
      <c r="D9" s="16" t="s">
        <v>134</v>
      </c>
      <c r="E9" s="17" t="s">
        <v>35</v>
      </c>
      <c r="F9" s="18" t="s">
        <v>36</v>
      </c>
      <c r="G9" s="19" t="s">
        <v>18</v>
      </c>
      <c r="H9" s="20" t="s">
        <v>18</v>
      </c>
      <c r="I9" s="21" t="s">
        <v>19</v>
      </c>
      <c r="J9" s="22">
        <v>115481335.41</v>
      </c>
      <c r="K9" s="23" t="s">
        <v>20</v>
      </c>
      <c r="L9" s="24">
        <v>95522003.349999994</v>
      </c>
      <c r="M9" s="25">
        <v>1308867</v>
      </c>
      <c r="O9" s="27">
        <f t="shared" si="0"/>
        <v>2.5554298517154544E-2</v>
      </c>
      <c r="P9" s="29">
        <f t="shared" si="1"/>
        <v>7556372.5813366771</v>
      </c>
    </row>
    <row r="10" spans="1:16" x14ac:dyDescent="0.25">
      <c r="A10" s="26">
        <v>44926</v>
      </c>
      <c r="B10" s="14" t="s">
        <v>13</v>
      </c>
      <c r="C10" s="15" t="s">
        <v>263</v>
      </c>
      <c r="D10" s="16" t="s">
        <v>264</v>
      </c>
      <c r="E10" s="17" t="s">
        <v>63</v>
      </c>
      <c r="F10" s="18" t="s">
        <v>185</v>
      </c>
      <c r="G10" s="19" t="s">
        <v>84</v>
      </c>
      <c r="H10" s="20" t="s">
        <v>84</v>
      </c>
      <c r="I10" s="21" t="s">
        <v>45</v>
      </c>
      <c r="J10" s="22">
        <v>31616753.219999999</v>
      </c>
      <c r="K10" s="23" t="s">
        <v>20</v>
      </c>
      <c r="L10" s="24">
        <v>27994652.109999999</v>
      </c>
      <c r="M10" s="25">
        <v>1385788</v>
      </c>
      <c r="O10" s="27">
        <f t="shared" si="0"/>
        <v>7.4892032391909663E-3</v>
      </c>
      <c r="P10" s="29">
        <f t="shared" si="1"/>
        <v>2214547.5828534635</v>
      </c>
    </row>
    <row r="11" spans="1:16" x14ac:dyDescent="0.25">
      <c r="A11" s="26">
        <v>44926</v>
      </c>
      <c r="B11" s="14" t="s">
        <v>13</v>
      </c>
      <c r="C11" s="15" t="s">
        <v>109</v>
      </c>
      <c r="D11" s="16" t="s">
        <v>110</v>
      </c>
      <c r="E11" s="17" t="s">
        <v>16</v>
      </c>
      <c r="F11" s="18" t="s">
        <v>26</v>
      </c>
      <c r="G11" s="19" t="s">
        <v>18</v>
      </c>
      <c r="H11" s="20" t="s">
        <v>18</v>
      </c>
      <c r="I11" s="21" t="s">
        <v>19</v>
      </c>
      <c r="J11" s="22">
        <v>136379237.71000001</v>
      </c>
      <c r="K11" s="23" t="s">
        <v>20</v>
      </c>
      <c r="L11" s="24">
        <v>112807995.81999999</v>
      </c>
      <c r="M11" s="25">
        <v>1623659</v>
      </c>
      <c r="O11" s="27">
        <f t="shared" si="0"/>
        <v>3.0178692858269098E-2</v>
      </c>
      <c r="P11" s="29">
        <f t="shared" si="1"/>
        <v>8923799.9275042471</v>
      </c>
    </row>
    <row r="12" spans="1:16" x14ac:dyDescent="0.25">
      <c r="A12" s="26">
        <v>44926</v>
      </c>
      <c r="B12" s="14" t="s">
        <v>13</v>
      </c>
      <c r="C12" s="15" t="s">
        <v>428</v>
      </c>
      <c r="D12" s="16" t="s">
        <v>429</v>
      </c>
      <c r="E12" s="17" t="s">
        <v>48</v>
      </c>
      <c r="F12" s="18" t="s">
        <v>49</v>
      </c>
      <c r="G12" s="19" t="s">
        <v>18</v>
      </c>
      <c r="H12" s="20" t="s">
        <v>18</v>
      </c>
      <c r="I12" s="21" t="s">
        <v>19</v>
      </c>
      <c r="J12" s="22">
        <v>13098039.5</v>
      </c>
      <c r="K12" s="23" t="s">
        <v>20</v>
      </c>
      <c r="L12" s="24">
        <v>10834226.75</v>
      </c>
      <c r="M12" s="25">
        <v>207100</v>
      </c>
      <c r="O12" s="27">
        <f t="shared" si="0"/>
        <v>2.8984009428445587E-3</v>
      </c>
      <c r="P12" s="29">
        <f t="shared" si="1"/>
        <v>857053.36029978038</v>
      </c>
    </row>
    <row r="13" spans="1:16" x14ac:dyDescent="0.25">
      <c r="A13" s="26">
        <v>44926</v>
      </c>
      <c r="B13" s="14" t="s">
        <v>393</v>
      </c>
      <c r="C13" s="15" t="s">
        <v>394</v>
      </c>
      <c r="D13" s="16" t="s">
        <v>395</v>
      </c>
      <c r="E13" s="17" t="s">
        <v>396</v>
      </c>
      <c r="F13" s="18" t="s">
        <v>397</v>
      </c>
      <c r="G13" s="19" t="s">
        <v>18</v>
      </c>
      <c r="H13" s="20" t="s">
        <v>18</v>
      </c>
      <c r="I13" s="21" t="s">
        <v>19</v>
      </c>
      <c r="J13" s="22">
        <v>35925313.829999998</v>
      </c>
      <c r="K13" s="23" t="s">
        <v>20</v>
      </c>
      <c r="L13" s="24">
        <v>29716126.300000001</v>
      </c>
      <c r="M13" s="25">
        <v>169547</v>
      </c>
      <c r="O13" s="27">
        <f t="shared" si="0"/>
        <v>7.9497365592434178E-3</v>
      </c>
      <c r="P13" s="29">
        <f t="shared" si="1"/>
        <v>2350726.6820410308</v>
      </c>
    </row>
    <row r="14" spans="1:16" x14ac:dyDescent="0.25">
      <c r="A14" s="26">
        <v>44926</v>
      </c>
      <c r="B14" s="14" t="s">
        <v>13</v>
      </c>
      <c r="C14" s="15" t="s">
        <v>187</v>
      </c>
      <c r="D14" s="16" t="s">
        <v>188</v>
      </c>
      <c r="E14" s="17" t="s">
        <v>179</v>
      </c>
      <c r="F14" s="18" t="s">
        <v>180</v>
      </c>
      <c r="G14" s="19" t="s">
        <v>50</v>
      </c>
      <c r="H14" s="20" t="s">
        <v>50</v>
      </c>
      <c r="I14" s="21" t="s">
        <v>20</v>
      </c>
      <c r="J14" s="22">
        <v>39387719.530000001</v>
      </c>
      <c r="K14" s="23" t="s">
        <v>20</v>
      </c>
      <c r="L14" s="24">
        <v>39387719.530000001</v>
      </c>
      <c r="M14" s="25">
        <v>1216985</v>
      </c>
      <c r="O14" s="27">
        <f t="shared" si="0"/>
        <v>1.0537106713430106E-2</v>
      </c>
      <c r="P14" s="29">
        <f t="shared" si="1"/>
        <v>3115808.6457560789</v>
      </c>
    </row>
    <row r="15" spans="1:16" x14ac:dyDescent="0.25">
      <c r="A15" s="26">
        <v>44926</v>
      </c>
      <c r="B15" s="14" t="s">
        <v>13</v>
      </c>
      <c r="C15" s="15" t="s">
        <v>284</v>
      </c>
      <c r="D15" s="16" t="s">
        <v>285</v>
      </c>
      <c r="E15" s="17" t="s">
        <v>35</v>
      </c>
      <c r="F15" s="18" t="s">
        <v>58</v>
      </c>
      <c r="G15" s="19" t="s">
        <v>18</v>
      </c>
      <c r="H15" s="20" t="s">
        <v>18</v>
      </c>
      <c r="I15" s="21" t="s">
        <v>19</v>
      </c>
      <c r="J15" s="22">
        <v>22552901.199999999</v>
      </c>
      <c r="K15" s="23" t="s">
        <v>20</v>
      </c>
      <c r="L15" s="24">
        <v>18654947.969999999</v>
      </c>
      <c r="M15" s="25">
        <v>173584</v>
      </c>
      <c r="O15" s="27">
        <f t="shared" si="0"/>
        <v>4.9906209305582592E-3</v>
      </c>
      <c r="P15" s="29">
        <f t="shared" si="1"/>
        <v>1475720.0687078165</v>
      </c>
    </row>
    <row r="16" spans="1:16" x14ac:dyDescent="0.25">
      <c r="A16" s="26">
        <v>44926</v>
      </c>
      <c r="B16" s="14" t="s">
        <v>13</v>
      </c>
      <c r="C16" s="15" t="s">
        <v>440</v>
      </c>
      <c r="D16" s="16" t="s">
        <v>441</v>
      </c>
      <c r="E16" s="17" t="s">
        <v>16</v>
      </c>
      <c r="F16" s="18" t="s">
        <v>17</v>
      </c>
      <c r="G16" s="19" t="s">
        <v>400</v>
      </c>
      <c r="H16" s="20" t="s">
        <v>302</v>
      </c>
      <c r="I16" s="21" t="s">
        <v>19</v>
      </c>
      <c r="J16" s="22">
        <v>27672947.420000002</v>
      </c>
      <c r="K16" s="23" t="s">
        <v>20</v>
      </c>
      <c r="L16" s="24">
        <v>22890065.890000001</v>
      </c>
      <c r="M16" s="25">
        <v>297223</v>
      </c>
      <c r="O16" s="27">
        <f t="shared" si="0"/>
        <v>6.1236108573553783E-3</v>
      </c>
      <c r="P16" s="29">
        <f t="shared" si="1"/>
        <v>1810743.7052217762</v>
      </c>
    </row>
    <row r="17" spans="1:16" x14ac:dyDescent="0.25">
      <c r="A17" s="26">
        <v>44926</v>
      </c>
      <c r="B17" s="14" t="s">
        <v>13</v>
      </c>
      <c r="C17" s="15" t="s">
        <v>387</v>
      </c>
      <c r="D17" s="16" t="s">
        <v>388</v>
      </c>
      <c r="E17" s="17" t="s">
        <v>63</v>
      </c>
      <c r="F17" s="18" t="s">
        <v>76</v>
      </c>
      <c r="G17" s="19" t="s">
        <v>50</v>
      </c>
      <c r="H17" s="20" t="s">
        <v>50</v>
      </c>
      <c r="I17" s="21" t="s">
        <v>20</v>
      </c>
      <c r="J17" s="22">
        <v>26109812.800000001</v>
      </c>
      <c r="K17" s="23" t="s">
        <v>20</v>
      </c>
      <c r="L17" s="24">
        <v>26109812.800000001</v>
      </c>
      <c r="M17" s="25">
        <v>553174</v>
      </c>
      <c r="O17" s="27">
        <f t="shared" si="0"/>
        <v>6.9849660509472842E-3</v>
      </c>
      <c r="P17" s="29">
        <f t="shared" si="1"/>
        <v>2065445.3071178538</v>
      </c>
    </row>
    <row r="18" spans="1:16" x14ac:dyDescent="0.25">
      <c r="A18" s="26">
        <v>44926</v>
      </c>
      <c r="B18" s="14" t="s">
        <v>13</v>
      </c>
      <c r="C18" s="15" t="s">
        <v>226</v>
      </c>
      <c r="D18" s="16" t="s">
        <v>227</v>
      </c>
      <c r="E18" s="17" t="s">
        <v>35</v>
      </c>
      <c r="F18" s="18" t="s">
        <v>58</v>
      </c>
      <c r="G18" s="19" t="s">
        <v>73</v>
      </c>
      <c r="H18" s="20" t="s">
        <v>73</v>
      </c>
      <c r="I18" s="21" t="s">
        <v>45</v>
      </c>
      <c r="J18" s="22">
        <v>54338207.100000001</v>
      </c>
      <c r="K18" s="23" t="s">
        <v>20</v>
      </c>
      <c r="L18" s="24">
        <v>48113074.530000001</v>
      </c>
      <c r="M18" s="25">
        <v>107846</v>
      </c>
      <c r="O18" s="27">
        <f t="shared" si="0"/>
        <v>1.2871336718229803E-2</v>
      </c>
      <c r="P18" s="29">
        <f t="shared" si="1"/>
        <v>3806037.3990502162</v>
      </c>
    </row>
    <row r="19" spans="1:16" x14ac:dyDescent="0.25">
      <c r="A19" s="26">
        <v>44926</v>
      </c>
      <c r="B19" s="14" t="s">
        <v>13</v>
      </c>
      <c r="C19" s="15" t="s">
        <v>33</v>
      </c>
      <c r="D19" s="16" t="s">
        <v>34</v>
      </c>
      <c r="E19" s="17" t="s">
        <v>35</v>
      </c>
      <c r="F19" s="18" t="s">
        <v>36</v>
      </c>
      <c r="G19" s="19" t="s">
        <v>18</v>
      </c>
      <c r="H19" s="20" t="s">
        <v>18</v>
      </c>
      <c r="I19" s="21" t="s">
        <v>19</v>
      </c>
      <c r="J19" s="22">
        <v>15943804.52</v>
      </c>
      <c r="K19" s="23" t="s">
        <v>20</v>
      </c>
      <c r="L19" s="24">
        <v>13188141.130000001</v>
      </c>
      <c r="M19" s="25">
        <v>123922</v>
      </c>
      <c r="O19" s="27">
        <f t="shared" si="0"/>
        <v>3.528126332186938E-3</v>
      </c>
      <c r="P19" s="29">
        <f t="shared" si="1"/>
        <v>1043262.3326417129</v>
      </c>
    </row>
    <row r="20" spans="1:16" x14ac:dyDescent="0.25">
      <c r="A20" s="26">
        <v>44926</v>
      </c>
      <c r="B20" s="14" t="s">
        <v>37</v>
      </c>
      <c r="C20" s="15" t="s">
        <v>100</v>
      </c>
      <c r="D20" s="16"/>
      <c r="E20" s="17" t="s">
        <v>39</v>
      </c>
      <c r="F20" s="18" t="s">
        <v>40</v>
      </c>
      <c r="G20" s="19" t="s">
        <v>101</v>
      </c>
      <c r="H20" s="20" t="s">
        <v>101</v>
      </c>
      <c r="I20" s="21" t="s">
        <v>102</v>
      </c>
      <c r="J20" s="22">
        <v>-1506536.26</v>
      </c>
      <c r="K20" s="23" t="s">
        <v>20</v>
      </c>
      <c r="L20" s="24">
        <v>-848443.14</v>
      </c>
      <c r="M20" s="25">
        <v>-1506536.26</v>
      </c>
      <c r="O20" s="27">
        <f t="shared" si="0"/>
        <v>-2.2697774872821431E-4</v>
      </c>
      <c r="P20" s="29">
        <f t="shared" si="1"/>
        <v>-67117.022833244366</v>
      </c>
    </row>
    <row r="21" spans="1:16" x14ac:dyDescent="0.25">
      <c r="A21" s="26">
        <v>44926</v>
      </c>
      <c r="B21" s="14" t="s">
        <v>37</v>
      </c>
      <c r="C21" s="15" t="s">
        <v>100</v>
      </c>
      <c r="D21" s="16"/>
      <c r="E21" s="17" t="s">
        <v>97</v>
      </c>
      <c r="F21" s="18" t="s">
        <v>97</v>
      </c>
      <c r="G21" s="19" t="s">
        <v>101</v>
      </c>
      <c r="H21" s="20" t="s">
        <v>101</v>
      </c>
      <c r="I21" s="21" t="s">
        <v>102</v>
      </c>
      <c r="J21" s="22">
        <v>-186.67</v>
      </c>
      <c r="K21" s="23" t="s">
        <v>20</v>
      </c>
      <c r="L21" s="24">
        <v>-105.13</v>
      </c>
      <c r="M21" s="25">
        <v>-186.67</v>
      </c>
      <c r="O21" s="27">
        <f t="shared" si="0"/>
        <v>-2.8124655146362748E-8</v>
      </c>
      <c r="P21" s="29">
        <f t="shared" si="1"/>
        <v>-8.3164236680126624</v>
      </c>
    </row>
    <row r="22" spans="1:16" x14ac:dyDescent="0.25">
      <c r="A22" s="26">
        <v>44926</v>
      </c>
      <c r="B22" s="14" t="s">
        <v>37</v>
      </c>
      <c r="C22" s="15" t="s">
        <v>100</v>
      </c>
      <c r="D22" s="16"/>
      <c r="E22" s="17" t="s">
        <v>97</v>
      </c>
      <c r="F22" s="18" t="s">
        <v>97</v>
      </c>
      <c r="G22" s="19" t="s">
        <v>101</v>
      </c>
      <c r="H22" s="20" t="s">
        <v>101</v>
      </c>
      <c r="I22" s="21" t="s">
        <v>102</v>
      </c>
      <c r="J22" s="22">
        <v>1506722.94</v>
      </c>
      <c r="K22" s="23" t="s">
        <v>20</v>
      </c>
      <c r="L22" s="24">
        <v>848548.27</v>
      </c>
      <c r="M22" s="25">
        <v>1506722.94</v>
      </c>
      <c r="O22" s="27">
        <f t="shared" si="0"/>
        <v>2.2700587338336068E-4</v>
      </c>
      <c r="P22" s="29">
        <f t="shared" si="1"/>
        <v>67125.339256912383</v>
      </c>
    </row>
    <row r="23" spans="1:16" x14ac:dyDescent="0.25">
      <c r="A23" s="26">
        <v>44926</v>
      </c>
      <c r="B23" s="14" t="s">
        <v>13</v>
      </c>
      <c r="C23" s="15" t="s">
        <v>168</v>
      </c>
      <c r="D23" s="16" t="s">
        <v>169</v>
      </c>
      <c r="E23" s="17" t="s">
        <v>63</v>
      </c>
      <c r="F23" s="18" t="s">
        <v>125</v>
      </c>
      <c r="G23" s="19" t="s">
        <v>18</v>
      </c>
      <c r="H23" s="20" t="s">
        <v>18</v>
      </c>
      <c r="I23" s="21" t="s">
        <v>19</v>
      </c>
      <c r="J23" s="22">
        <v>59796533.200000003</v>
      </c>
      <c r="K23" s="23" t="s">
        <v>20</v>
      </c>
      <c r="L23" s="24">
        <v>49461539.600000001</v>
      </c>
      <c r="M23" s="25">
        <v>250399</v>
      </c>
      <c r="O23" s="27">
        <f t="shared" si="0"/>
        <v>1.3232081653744555E-2</v>
      </c>
      <c r="P23" s="29">
        <f t="shared" si="1"/>
        <v>3912709.2037076536</v>
      </c>
    </row>
    <row r="24" spans="1:16" x14ac:dyDescent="0.25">
      <c r="A24" s="26">
        <v>44926</v>
      </c>
      <c r="B24" s="14" t="s">
        <v>13</v>
      </c>
      <c r="C24" s="15" t="s">
        <v>79</v>
      </c>
      <c r="D24" s="16" t="s">
        <v>80</v>
      </c>
      <c r="E24" s="17" t="s">
        <v>16</v>
      </c>
      <c r="F24" s="18" t="s">
        <v>26</v>
      </c>
      <c r="G24" s="19" t="s">
        <v>18</v>
      </c>
      <c r="H24" s="20" t="s">
        <v>18</v>
      </c>
      <c r="I24" s="21" t="s">
        <v>19</v>
      </c>
      <c r="J24" s="22">
        <v>61270619.850000001</v>
      </c>
      <c r="K24" s="23" t="s">
        <v>20</v>
      </c>
      <c r="L24" s="24">
        <v>50680851.009999998</v>
      </c>
      <c r="M24" s="25">
        <v>24858</v>
      </c>
      <c r="O24" s="27">
        <f t="shared" si="0"/>
        <v>1.3558275061166558E-2</v>
      </c>
      <c r="P24" s="29">
        <f t="shared" si="1"/>
        <v>4009164.1667895694</v>
      </c>
    </row>
    <row r="25" spans="1:16" x14ac:dyDescent="0.25">
      <c r="A25" s="26">
        <v>44926</v>
      </c>
      <c r="B25" s="14" t="s">
        <v>13</v>
      </c>
      <c r="C25" s="15" t="s">
        <v>343</v>
      </c>
      <c r="D25" s="16" t="s">
        <v>344</v>
      </c>
      <c r="E25" s="17" t="s">
        <v>48</v>
      </c>
      <c r="F25" s="18" t="s">
        <v>246</v>
      </c>
      <c r="G25" s="19" t="s">
        <v>18</v>
      </c>
      <c r="H25" s="20" t="s">
        <v>18</v>
      </c>
      <c r="I25" s="21" t="s">
        <v>19</v>
      </c>
      <c r="J25" s="22">
        <v>10961065</v>
      </c>
      <c r="K25" s="23" t="s">
        <v>20</v>
      </c>
      <c r="L25" s="24">
        <v>9066598.3699999992</v>
      </c>
      <c r="M25" s="25">
        <v>331000</v>
      </c>
      <c r="O25" s="27">
        <f t="shared" si="0"/>
        <v>2.425520332034858E-3</v>
      </c>
      <c r="P25" s="29">
        <f t="shared" si="1"/>
        <v>717223.18341703631</v>
      </c>
    </row>
    <row r="26" spans="1:16" x14ac:dyDescent="0.25">
      <c r="A26" s="26">
        <v>44926</v>
      </c>
      <c r="B26" s="14" t="s">
        <v>13</v>
      </c>
      <c r="C26" s="15" t="s">
        <v>195</v>
      </c>
      <c r="D26" s="16" t="s">
        <v>196</v>
      </c>
      <c r="E26" s="17" t="s">
        <v>30</v>
      </c>
      <c r="F26" s="18" t="s">
        <v>31</v>
      </c>
      <c r="G26" s="19" t="s">
        <v>32</v>
      </c>
      <c r="H26" s="20" t="s">
        <v>32</v>
      </c>
      <c r="I26" s="21" t="s">
        <v>45</v>
      </c>
      <c r="J26" s="22">
        <v>14397228.26</v>
      </c>
      <c r="K26" s="23" t="s">
        <v>20</v>
      </c>
      <c r="L26" s="24">
        <v>12747842.689999999</v>
      </c>
      <c r="M26" s="25">
        <v>296636</v>
      </c>
      <c r="O26" s="27">
        <f t="shared" si="0"/>
        <v>3.4103365311170097E-3</v>
      </c>
      <c r="P26" s="29">
        <f t="shared" si="1"/>
        <v>1008432.0428347589</v>
      </c>
    </row>
    <row r="27" spans="1:16" x14ac:dyDescent="0.25">
      <c r="A27" s="26">
        <v>44926</v>
      </c>
      <c r="B27" s="14" t="s">
        <v>13</v>
      </c>
      <c r="C27" s="15" t="s">
        <v>347</v>
      </c>
      <c r="D27" s="16" t="s">
        <v>348</v>
      </c>
      <c r="E27" s="17" t="s">
        <v>30</v>
      </c>
      <c r="F27" s="18" t="s">
        <v>113</v>
      </c>
      <c r="G27" s="19" t="s">
        <v>18</v>
      </c>
      <c r="H27" s="20" t="s">
        <v>18</v>
      </c>
      <c r="I27" s="21" t="s">
        <v>19</v>
      </c>
      <c r="J27" s="22">
        <v>34177954.859999999</v>
      </c>
      <c r="K27" s="23" t="s">
        <v>20</v>
      </c>
      <c r="L27" s="24">
        <v>28270773.859999999</v>
      </c>
      <c r="M27" s="25">
        <v>134379</v>
      </c>
      <c r="O27" s="27">
        <f t="shared" si="0"/>
        <v>7.5630720587206929E-3</v>
      </c>
      <c r="P27" s="29">
        <f t="shared" si="1"/>
        <v>2236390.4959796225</v>
      </c>
    </row>
    <row r="28" spans="1:16" x14ac:dyDescent="0.25">
      <c r="A28" s="26">
        <v>44926</v>
      </c>
      <c r="B28" s="14" t="s">
        <v>27</v>
      </c>
      <c r="C28" s="15" t="s">
        <v>328</v>
      </c>
      <c r="D28" s="16" t="s">
        <v>329</v>
      </c>
      <c r="E28" s="17" t="s">
        <v>30</v>
      </c>
      <c r="F28" s="18" t="s">
        <v>31</v>
      </c>
      <c r="G28" s="19" t="s">
        <v>18</v>
      </c>
      <c r="H28" s="20" t="s">
        <v>230</v>
      </c>
      <c r="I28" s="21" t="s">
        <v>19</v>
      </c>
      <c r="J28" s="22">
        <v>12047801.390000001</v>
      </c>
      <c r="K28" s="23" t="s">
        <v>20</v>
      </c>
      <c r="L28" s="24">
        <v>9965507.5899999999</v>
      </c>
      <c r="M28" s="25">
        <v>54759</v>
      </c>
      <c r="O28" s="27">
        <f t="shared" si="0"/>
        <v>2.6659988997166416E-3</v>
      </c>
      <c r="P28" s="29">
        <f t="shared" si="1"/>
        <v>788332.38072135288</v>
      </c>
    </row>
    <row r="29" spans="1:16" x14ac:dyDescent="0.25">
      <c r="A29" s="26">
        <v>44926</v>
      </c>
      <c r="B29" s="14" t="s">
        <v>13</v>
      </c>
      <c r="C29" s="15" t="s">
        <v>298</v>
      </c>
      <c r="D29" s="16" t="s">
        <v>299</v>
      </c>
      <c r="E29" s="17" t="s">
        <v>48</v>
      </c>
      <c r="F29" s="18" t="s">
        <v>249</v>
      </c>
      <c r="G29" s="19" t="s">
        <v>18</v>
      </c>
      <c r="H29" s="20" t="s">
        <v>18</v>
      </c>
      <c r="I29" s="21" t="s">
        <v>19</v>
      </c>
      <c r="J29" s="22">
        <v>12791565</v>
      </c>
      <c r="K29" s="23" t="s">
        <v>20</v>
      </c>
      <c r="L29" s="24">
        <v>10580722.07</v>
      </c>
      <c r="M29" s="25">
        <v>41400</v>
      </c>
      <c r="O29" s="27">
        <f t="shared" si="0"/>
        <v>2.830582701590977E-3</v>
      </c>
      <c r="P29" s="29">
        <f t="shared" si="1"/>
        <v>836999.59524029226</v>
      </c>
    </row>
    <row r="30" spans="1:16" x14ac:dyDescent="0.25">
      <c r="A30" s="26">
        <v>44926</v>
      </c>
      <c r="B30" s="14" t="s">
        <v>254</v>
      </c>
      <c r="C30" s="15" t="s">
        <v>255</v>
      </c>
      <c r="D30" s="16" t="s">
        <v>256</v>
      </c>
      <c r="E30" s="17" t="s">
        <v>97</v>
      </c>
      <c r="F30" s="18" t="s">
        <v>97</v>
      </c>
      <c r="G30" s="19" t="s">
        <v>41</v>
      </c>
      <c r="H30" s="20" t="s">
        <v>41</v>
      </c>
      <c r="I30" s="21" t="s">
        <v>19</v>
      </c>
      <c r="J30" s="22">
        <v>99907.5</v>
      </c>
      <c r="K30" s="23" t="s">
        <v>20</v>
      </c>
      <c r="L30" s="24">
        <v>82639.89</v>
      </c>
      <c r="M30" s="25">
        <v>100000</v>
      </c>
      <c r="O30" s="27">
        <f t="shared" si="0"/>
        <v>2.2108041544595752E-5</v>
      </c>
      <c r="P30" s="29">
        <f t="shared" si="1"/>
        <v>6537.3189110431176</v>
      </c>
    </row>
    <row r="31" spans="1:16" x14ac:dyDescent="0.25">
      <c r="A31" s="26">
        <v>44926</v>
      </c>
      <c r="B31" s="14" t="s">
        <v>27</v>
      </c>
      <c r="C31" s="15" t="s">
        <v>28</v>
      </c>
      <c r="D31" s="16" t="s">
        <v>29</v>
      </c>
      <c r="E31" s="17" t="s">
        <v>30</v>
      </c>
      <c r="F31" s="18" t="s">
        <v>31</v>
      </c>
      <c r="G31" s="19" t="s">
        <v>32</v>
      </c>
      <c r="H31" s="20" t="s">
        <v>32</v>
      </c>
      <c r="I31" s="21" t="s">
        <v>19</v>
      </c>
      <c r="J31" s="22">
        <v>16465787.699999999</v>
      </c>
      <c r="K31" s="23" t="s">
        <v>20</v>
      </c>
      <c r="L31" s="24">
        <v>13619906.82</v>
      </c>
      <c r="M31" s="25">
        <v>109644</v>
      </c>
      <c r="O31" s="27">
        <f t="shared" si="0"/>
        <v>3.6436334294501485E-3</v>
      </c>
      <c r="P31" s="29">
        <f t="shared" si="1"/>
        <v>1077417.6299246179</v>
      </c>
    </row>
    <row r="32" spans="1:16" x14ac:dyDescent="0.25">
      <c r="A32" s="26">
        <v>44926</v>
      </c>
      <c r="B32" s="14" t="s">
        <v>13</v>
      </c>
      <c r="C32" s="15" t="s">
        <v>294</v>
      </c>
      <c r="D32" s="16" t="s">
        <v>295</v>
      </c>
      <c r="E32" s="17" t="s">
        <v>48</v>
      </c>
      <c r="F32" s="18" t="s">
        <v>249</v>
      </c>
      <c r="G32" s="19" t="s">
        <v>18</v>
      </c>
      <c r="H32" s="20" t="s">
        <v>18</v>
      </c>
      <c r="I32" s="21" t="s">
        <v>19</v>
      </c>
      <c r="J32" s="22">
        <v>14878290</v>
      </c>
      <c r="K32" s="23" t="s">
        <v>20</v>
      </c>
      <c r="L32" s="24">
        <v>12306785.869999999</v>
      </c>
      <c r="M32" s="25">
        <v>21000</v>
      </c>
      <c r="O32" s="27">
        <f t="shared" si="0"/>
        <v>3.2923438462273361E-3</v>
      </c>
      <c r="P32" s="29">
        <f t="shared" si="1"/>
        <v>973541.76054819557</v>
      </c>
    </row>
    <row r="33" spans="1:16" x14ac:dyDescent="0.25">
      <c r="A33" s="26">
        <v>44926</v>
      </c>
      <c r="B33" s="14" t="s">
        <v>13</v>
      </c>
      <c r="C33" s="15" t="s">
        <v>244</v>
      </c>
      <c r="D33" s="16" t="s">
        <v>245</v>
      </c>
      <c r="E33" s="17" t="s">
        <v>48</v>
      </c>
      <c r="F33" s="18" t="s">
        <v>246</v>
      </c>
      <c r="G33" s="19" t="s">
        <v>84</v>
      </c>
      <c r="H33" s="20" t="s">
        <v>84</v>
      </c>
      <c r="I33" s="21" t="s">
        <v>45</v>
      </c>
      <c r="J33" s="22">
        <v>21114702.170000002</v>
      </c>
      <c r="K33" s="23" t="s">
        <v>20</v>
      </c>
      <c r="L33" s="24">
        <v>18695744.550000001</v>
      </c>
      <c r="M33" s="25">
        <v>396483</v>
      </c>
      <c r="O33" s="27">
        <f t="shared" si="0"/>
        <v>5.0015349393440585E-3</v>
      </c>
      <c r="P33" s="29">
        <f t="shared" si="1"/>
        <v>1478947.3268024232</v>
      </c>
    </row>
    <row r="34" spans="1:16" x14ac:dyDescent="0.25">
      <c r="A34" s="26">
        <v>44926</v>
      </c>
      <c r="B34" s="14" t="s">
        <v>13</v>
      </c>
      <c r="C34" s="15" t="s">
        <v>303</v>
      </c>
      <c r="D34" s="16" t="s">
        <v>304</v>
      </c>
      <c r="E34" s="17" t="s">
        <v>16</v>
      </c>
      <c r="F34" s="18" t="s">
        <v>89</v>
      </c>
      <c r="G34" s="19" t="s">
        <v>18</v>
      </c>
      <c r="H34" s="20" t="s">
        <v>18</v>
      </c>
      <c r="I34" s="21" t="s">
        <v>19</v>
      </c>
      <c r="J34" s="22">
        <v>11107609</v>
      </c>
      <c r="K34" s="23" t="s">
        <v>20</v>
      </c>
      <c r="L34" s="24">
        <v>9187814.2899999991</v>
      </c>
      <c r="M34" s="25">
        <v>5510</v>
      </c>
      <c r="O34" s="27">
        <f t="shared" si="0"/>
        <v>2.4579483349669333E-3</v>
      </c>
      <c r="P34" s="29">
        <f t="shared" si="1"/>
        <v>726812.10138553171</v>
      </c>
    </row>
    <row r="35" spans="1:16" x14ac:dyDescent="0.25">
      <c r="A35" s="26">
        <v>44926</v>
      </c>
      <c r="B35" s="14" t="s">
        <v>13</v>
      </c>
      <c r="C35" s="15" t="s">
        <v>335</v>
      </c>
      <c r="D35" s="16" t="s">
        <v>336</v>
      </c>
      <c r="E35" s="17" t="s">
        <v>16</v>
      </c>
      <c r="F35" s="18" t="s">
        <v>17</v>
      </c>
      <c r="G35" s="19" t="s">
        <v>205</v>
      </c>
      <c r="H35" s="20" t="s">
        <v>205</v>
      </c>
      <c r="I35" s="21" t="s">
        <v>206</v>
      </c>
      <c r="J35" s="22">
        <v>2983037000</v>
      </c>
      <c r="K35" s="23" t="s">
        <v>20</v>
      </c>
      <c r="L35" s="24">
        <v>18801133.93</v>
      </c>
      <c r="M35" s="25">
        <v>635500</v>
      </c>
      <c r="O35" s="27">
        <f t="shared" si="0"/>
        <v>5.0297289845127914E-3</v>
      </c>
      <c r="P35" s="29">
        <f t="shared" si="1"/>
        <v>1487284.2690091117</v>
      </c>
    </row>
    <row r="36" spans="1:16" x14ac:dyDescent="0.25">
      <c r="A36" s="26">
        <v>44926</v>
      </c>
      <c r="B36" s="14" t="s">
        <v>37</v>
      </c>
      <c r="C36" s="15" t="s">
        <v>38</v>
      </c>
      <c r="D36" s="16"/>
      <c r="E36" s="17" t="s">
        <v>39</v>
      </c>
      <c r="F36" s="18" t="s">
        <v>40</v>
      </c>
      <c r="G36" s="19" t="s">
        <v>41</v>
      </c>
      <c r="H36" s="20" t="s">
        <v>41</v>
      </c>
      <c r="I36" s="21" t="s">
        <v>42</v>
      </c>
      <c r="J36" s="22">
        <v>-2101664.34</v>
      </c>
      <c r="K36" s="23" t="s">
        <v>20</v>
      </c>
      <c r="L36" s="24">
        <v>-1283915.1200000001</v>
      </c>
      <c r="M36" s="25">
        <v>-2101664.34</v>
      </c>
      <c r="O36" s="27">
        <f t="shared" si="0"/>
        <v>-3.4347636247694234E-4</v>
      </c>
      <c r="P36" s="29">
        <f t="shared" si="1"/>
        <v>-101565.510241485</v>
      </c>
    </row>
    <row r="37" spans="1:16" x14ac:dyDescent="0.25">
      <c r="A37" s="26">
        <v>44926</v>
      </c>
      <c r="B37" s="14" t="s">
        <v>37</v>
      </c>
      <c r="C37" s="15" t="s">
        <v>38</v>
      </c>
      <c r="D37" s="16"/>
      <c r="E37" s="17" t="s">
        <v>97</v>
      </c>
      <c r="F37" s="18" t="s">
        <v>97</v>
      </c>
      <c r="G37" s="19" t="s">
        <v>41</v>
      </c>
      <c r="H37" s="20" t="s">
        <v>41</v>
      </c>
      <c r="I37" s="21" t="s">
        <v>42</v>
      </c>
      <c r="J37" s="22">
        <v>4489073.07</v>
      </c>
      <c r="K37" s="23" t="s">
        <v>20</v>
      </c>
      <c r="L37" s="24">
        <v>2742392.64</v>
      </c>
      <c r="M37" s="25">
        <v>4489073.07</v>
      </c>
      <c r="O37" s="27">
        <f t="shared" si="0"/>
        <v>7.3365211905187231E-4</v>
      </c>
      <c r="P37" s="29">
        <f t="shared" si="1"/>
        <v>216939.970115854</v>
      </c>
    </row>
    <row r="38" spans="1:16" x14ac:dyDescent="0.25">
      <c r="A38" s="26">
        <v>44926</v>
      </c>
      <c r="B38" s="14" t="s">
        <v>13</v>
      </c>
      <c r="C38" s="15" t="s">
        <v>389</v>
      </c>
      <c r="D38" s="16" t="s">
        <v>390</v>
      </c>
      <c r="E38" s="17" t="s">
        <v>35</v>
      </c>
      <c r="F38" s="18" t="s">
        <v>36</v>
      </c>
      <c r="G38" s="19" t="s">
        <v>84</v>
      </c>
      <c r="H38" s="20" t="s">
        <v>84</v>
      </c>
      <c r="I38" s="21" t="s">
        <v>45</v>
      </c>
      <c r="J38" s="22">
        <v>27866337.530000001</v>
      </c>
      <c r="K38" s="23" t="s">
        <v>20</v>
      </c>
      <c r="L38" s="24">
        <v>24673894.23</v>
      </c>
      <c r="M38" s="25">
        <v>178659</v>
      </c>
      <c r="O38" s="27">
        <f t="shared" si="0"/>
        <v>6.600825324232661E-3</v>
      </c>
      <c r="P38" s="29">
        <f t="shared" si="1"/>
        <v>1951855.3976639691</v>
      </c>
    </row>
    <row r="39" spans="1:16" x14ac:dyDescent="0.25">
      <c r="A39" s="26">
        <v>44926</v>
      </c>
      <c r="B39" s="14" t="s">
        <v>13</v>
      </c>
      <c r="C39" s="15" t="s">
        <v>341</v>
      </c>
      <c r="D39" s="16" t="s">
        <v>342</v>
      </c>
      <c r="E39" s="17" t="s">
        <v>63</v>
      </c>
      <c r="F39" s="18" t="s">
        <v>125</v>
      </c>
      <c r="G39" s="19" t="s">
        <v>18</v>
      </c>
      <c r="H39" s="20" t="s">
        <v>18</v>
      </c>
      <c r="I39" s="21" t="s">
        <v>19</v>
      </c>
      <c r="J39" s="22">
        <v>8320367.5</v>
      </c>
      <c r="K39" s="23" t="s">
        <v>20</v>
      </c>
      <c r="L39" s="24">
        <v>6882308.46</v>
      </c>
      <c r="M39" s="25">
        <v>89500</v>
      </c>
      <c r="O39" s="27">
        <f t="shared" si="0"/>
        <v>1.8411733287205831E-3</v>
      </c>
      <c r="P39" s="29">
        <f t="shared" si="1"/>
        <v>544432.54035297048</v>
      </c>
    </row>
    <row r="40" spans="1:16" x14ac:dyDescent="0.25">
      <c r="A40" s="26">
        <v>44926</v>
      </c>
      <c r="B40" s="14" t="s">
        <v>13</v>
      </c>
      <c r="C40" s="15" t="s">
        <v>385</v>
      </c>
      <c r="D40" s="16" t="s">
        <v>386</v>
      </c>
      <c r="E40" s="17" t="s">
        <v>63</v>
      </c>
      <c r="F40" s="18" t="s">
        <v>67</v>
      </c>
      <c r="G40" s="19" t="s">
        <v>18</v>
      </c>
      <c r="H40" s="20" t="s">
        <v>18</v>
      </c>
      <c r="I40" s="21" t="s">
        <v>19</v>
      </c>
      <c r="J40" s="22">
        <v>23222769.539999999</v>
      </c>
      <c r="K40" s="23" t="s">
        <v>20</v>
      </c>
      <c r="L40" s="24">
        <v>19209038.949999999</v>
      </c>
      <c r="M40" s="25">
        <v>562908</v>
      </c>
      <c r="O40" s="27">
        <f t="shared" si="0"/>
        <v>5.138852812344716E-3</v>
      </c>
      <c r="P40" s="29">
        <f t="shared" si="1"/>
        <v>1519552.0418867792</v>
      </c>
    </row>
    <row r="41" spans="1:16" x14ac:dyDescent="0.25">
      <c r="A41" s="26">
        <v>44926</v>
      </c>
      <c r="B41" s="14" t="s">
        <v>13</v>
      </c>
      <c r="C41" s="15" t="s">
        <v>24</v>
      </c>
      <c r="D41" s="16" t="s">
        <v>25</v>
      </c>
      <c r="E41" s="17" t="s">
        <v>16</v>
      </c>
      <c r="F41" s="18" t="s">
        <v>26</v>
      </c>
      <c r="G41" s="19" t="s">
        <v>18</v>
      </c>
      <c r="H41" s="20" t="s">
        <v>18</v>
      </c>
      <c r="I41" s="21" t="s">
        <v>19</v>
      </c>
      <c r="J41" s="22">
        <v>832564.52</v>
      </c>
      <c r="K41" s="23" t="s">
        <v>20</v>
      </c>
      <c r="L41" s="24">
        <v>688667.4</v>
      </c>
      <c r="M41" s="25">
        <v>175832</v>
      </c>
      <c r="O41" s="27">
        <f t="shared" si="0"/>
        <v>1.84234120950654E-4</v>
      </c>
      <c r="P41" s="29">
        <f t="shared" si="1"/>
        <v>54477.788117081174</v>
      </c>
    </row>
    <row r="42" spans="1:16" x14ac:dyDescent="0.25">
      <c r="A42" s="26">
        <v>44926</v>
      </c>
      <c r="B42" s="14" t="s">
        <v>13</v>
      </c>
      <c r="C42" s="15" t="s">
        <v>432</v>
      </c>
      <c r="D42" s="16" t="s">
        <v>433</v>
      </c>
      <c r="E42" s="17" t="s">
        <v>156</v>
      </c>
      <c r="F42" s="18" t="s">
        <v>157</v>
      </c>
      <c r="G42" s="19" t="s">
        <v>18</v>
      </c>
      <c r="H42" s="20" t="s">
        <v>18</v>
      </c>
      <c r="I42" s="21" t="s">
        <v>19</v>
      </c>
      <c r="J42" s="22">
        <v>13166864.699999999</v>
      </c>
      <c r="K42" s="23" t="s">
        <v>20</v>
      </c>
      <c r="L42" s="24">
        <v>10891156.48</v>
      </c>
      <c r="M42" s="25">
        <v>38830</v>
      </c>
      <c r="O42" s="27">
        <f t="shared" si="0"/>
        <v>2.9136309345103588E-3</v>
      </c>
      <c r="P42" s="29">
        <f t="shared" si="1"/>
        <v>861556.84887569188</v>
      </c>
    </row>
    <row r="43" spans="1:16" x14ac:dyDescent="0.25">
      <c r="A43" s="26">
        <v>44926</v>
      </c>
      <c r="B43" s="14" t="s">
        <v>13</v>
      </c>
      <c r="C43" s="15" t="s">
        <v>172</v>
      </c>
      <c r="D43" s="16" t="s">
        <v>173</v>
      </c>
      <c r="E43" s="17" t="s">
        <v>35</v>
      </c>
      <c r="F43" s="18" t="s">
        <v>36</v>
      </c>
      <c r="G43" s="19" t="s">
        <v>18</v>
      </c>
      <c r="H43" s="20" t="s">
        <v>18</v>
      </c>
      <c r="I43" s="21" t="s">
        <v>19</v>
      </c>
      <c r="J43" s="22">
        <v>9806817</v>
      </c>
      <c r="K43" s="23" t="s">
        <v>20</v>
      </c>
      <c r="L43" s="24">
        <v>8111845.9800000004</v>
      </c>
      <c r="M43" s="25">
        <v>216893</v>
      </c>
      <c r="O43" s="27">
        <f t="shared" si="0"/>
        <v>2.1701024520870255E-3</v>
      </c>
      <c r="P43" s="29">
        <f t="shared" si="1"/>
        <v>641696.45105436479</v>
      </c>
    </row>
    <row r="44" spans="1:16" x14ac:dyDescent="0.25">
      <c r="A44" s="26">
        <v>44926</v>
      </c>
      <c r="B44" s="14" t="s">
        <v>13</v>
      </c>
      <c r="C44" s="15" t="s">
        <v>353</v>
      </c>
      <c r="D44" s="16" t="s">
        <v>354</v>
      </c>
      <c r="E44" s="17" t="s">
        <v>48</v>
      </c>
      <c r="F44" s="18" t="s">
        <v>249</v>
      </c>
      <c r="G44" s="19" t="s">
        <v>18</v>
      </c>
      <c r="H44" s="20" t="s">
        <v>18</v>
      </c>
      <c r="I44" s="21" t="s">
        <v>19</v>
      </c>
      <c r="J44" s="22">
        <v>26168175.600000001</v>
      </c>
      <c r="K44" s="23" t="s">
        <v>20</v>
      </c>
      <c r="L44" s="24">
        <v>21645372.809999999</v>
      </c>
      <c r="M44" s="25">
        <v>155624</v>
      </c>
      <c r="O44" s="27">
        <f t="shared" si="0"/>
        <v>5.7906272785666017E-3</v>
      </c>
      <c r="P44" s="29">
        <f t="shared" si="1"/>
        <v>1712280.897365564</v>
      </c>
    </row>
    <row r="45" spans="1:16" x14ac:dyDescent="0.25">
      <c r="A45" s="26">
        <v>44926</v>
      </c>
      <c r="B45" s="14" t="s">
        <v>13</v>
      </c>
      <c r="C45" s="15" t="s">
        <v>70</v>
      </c>
      <c r="D45" s="16" t="s">
        <v>71</v>
      </c>
      <c r="E45" s="17" t="s">
        <v>63</v>
      </c>
      <c r="F45" s="18" t="s">
        <v>72</v>
      </c>
      <c r="G45" s="19" t="s">
        <v>50</v>
      </c>
      <c r="H45" s="20" t="s">
        <v>73</v>
      </c>
      <c r="I45" s="21" t="s">
        <v>45</v>
      </c>
      <c r="J45" s="22">
        <v>15101029.6</v>
      </c>
      <c r="K45" s="23" t="s">
        <v>20</v>
      </c>
      <c r="L45" s="24">
        <v>13371014.640000001</v>
      </c>
      <c r="M45" s="25">
        <v>1008416</v>
      </c>
      <c r="O45" s="27">
        <f t="shared" si="0"/>
        <v>3.5770491363737058E-3</v>
      </c>
      <c r="P45" s="29">
        <f t="shared" si="1"/>
        <v>1057728.7417239591</v>
      </c>
    </row>
    <row r="46" spans="1:16" x14ac:dyDescent="0.25">
      <c r="A46" s="26">
        <v>44926</v>
      </c>
      <c r="B46" s="14" t="s">
        <v>13</v>
      </c>
      <c r="C46" s="15" t="s">
        <v>403</v>
      </c>
      <c r="D46" s="16" t="s">
        <v>404</v>
      </c>
      <c r="E46" s="17" t="s">
        <v>16</v>
      </c>
      <c r="F46" s="18" t="s">
        <v>119</v>
      </c>
      <c r="G46" s="19" t="s">
        <v>50</v>
      </c>
      <c r="H46" s="20" t="s">
        <v>50</v>
      </c>
      <c r="I46" s="21" t="s">
        <v>20</v>
      </c>
      <c r="J46" s="22">
        <v>34109218.649999999</v>
      </c>
      <c r="K46" s="23" t="s">
        <v>20</v>
      </c>
      <c r="L46" s="24">
        <v>34109218.649999999</v>
      </c>
      <c r="M46" s="25">
        <v>1778838</v>
      </c>
      <c r="O46" s="27">
        <f t="shared" si="0"/>
        <v>9.124988222611383E-3</v>
      </c>
      <c r="P46" s="29">
        <f t="shared" si="1"/>
        <v>2698247.0586728705</v>
      </c>
    </row>
    <row r="47" spans="1:16" x14ac:dyDescent="0.25">
      <c r="A47" s="26">
        <v>44926</v>
      </c>
      <c r="B47" s="14" t="s">
        <v>13</v>
      </c>
      <c r="C47" s="15" t="s">
        <v>320</v>
      </c>
      <c r="D47" s="16" t="s">
        <v>321</v>
      </c>
      <c r="E47" s="17" t="s">
        <v>217</v>
      </c>
      <c r="F47" s="18" t="s">
        <v>316</v>
      </c>
      <c r="G47" s="19" t="s">
        <v>18</v>
      </c>
      <c r="H47" s="20" t="s">
        <v>18</v>
      </c>
      <c r="I47" s="21" t="s">
        <v>19</v>
      </c>
      <c r="J47" s="22">
        <v>46578659.299999997</v>
      </c>
      <c r="K47" s="23" t="s">
        <v>20</v>
      </c>
      <c r="L47" s="24">
        <v>38528190.149999999</v>
      </c>
      <c r="M47" s="25">
        <v>200991</v>
      </c>
      <c r="O47" s="27">
        <f t="shared" si="0"/>
        <v>1.0307163144509085E-2</v>
      </c>
      <c r="P47" s="29">
        <f t="shared" si="1"/>
        <v>3047814.6337786773</v>
      </c>
    </row>
    <row r="48" spans="1:16" x14ac:dyDescent="0.25">
      <c r="A48" s="26">
        <v>44926</v>
      </c>
      <c r="B48" s="14" t="s">
        <v>13</v>
      </c>
      <c r="C48" s="15" t="s">
        <v>290</v>
      </c>
      <c r="D48" s="16" t="s">
        <v>291</v>
      </c>
      <c r="E48" s="17" t="s">
        <v>35</v>
      </c>
      <c r="F48" s="18" t="s">
        <v>36</v>
      </c>
      <c r="G48" s="19" t="s">
        <v>41</v>
      </c>
      <c r="H48" s="20" t="s">
        <v>41</v>
      </c>
      <c r="I48" s="21" t="s">
        <v>42</v>
      </c>
      <c r="J48" s="22">
        <v>64489225.5</v>
      </c>
      <c r="K48" s="23" t="s">
        <v>20</v>
      </c>
      <c r="L48" s="24">
        <v>39396725.039999999</v>
      </c>
      <c r="M48" s="25">
        <v>30513</v>
      </c>
      <c r="O48" s="27">
        <f t="shared" si="0"/>
        <v>1.0539515891240123E-2</v>
      </c>
      <c r="P48" s="29">
        <f t="shared" si="1"/>
        <v>3116521.0364771527</v>
      </c>
    </row>
    <row r="49" spans="1:16" x14ac:dyDescent="0.25">
      <c r="A49" s="26">
        <v>44926</v>
      </c>
      <c r="B49" s="14" t="s">
        <v>13</v>
      </c>
      <c r="C49" s="15" t="s">
        <v>121</v>
      </c>
      <c r="D49" s="16" t="s">
        <v>122</v>
      </c>
      <c r="E49" s="17" t="s">
        <v>16</v>
      </c>
      <c r="F49" s="18" t="s">
        <v>17</v>
      </c>
      <c r="G49" s="19" t="s">
        <v>107</v>
      </c>
      <c r="H49" s="20" t="s">
        <v>107</v>
      </c>
      <c r="I49" s="21" t="s">
        <v>108</v>
      </c>
      <c r="J49" s="22">
        <v>90488900</v>
      </c>
      <c r="K49" s="23" t="s">
        <v>20</v>
      </c>
      <c r="L49" s="24">
        <v>10767029.720000001</v>
      </c>
      <c r="M49" s="25">
        <v>230000</v>
      </c>
      <c r="O49" s="27">
        <f t="shared" si="0"/>
        <v>2.880424215976778E-3</v>
      </c>
      <c r="P49" s="29">
        <f t="shared" si="1"/>
        <v>851737.66572437703</v>
      </c>
    </row>
    <row r="50" spans="1:16" x14ac:dyDescent="0.25">
      <c r="A50" s="26">
        <v>44926</v>
      </c>
      <c r="B50" s="14" t="s">
        <v>13</v>
      </c>
      <c r="C50" s="15" t="s">
        <v>233</v>
      </c>
      <c r="D50" s="16" t="s">
        <v>234</v>
      </c>
      <c r="E50" s="17" t="s">
        <v>16</v>
      </c>
      <c r="F50" s="18" t="s">
        <v>26</v>
      </c>
      <c r="G50" s="19" t="s">
        <v>59</v>
      </c>
      <c r="H50" s="20" t="s">
        <v>18</v>
      </c>
      <c r="I50" s="21" t="s">
        <v>19</v>
      </c>
      <c r="J50" s="22">
        <v>11541131.02</v>
      </c>
      <c r="K50" s="23" t="s">
        <v>20</v>
      </c>
      <c r="L50" s="24">
        <v>9546408.0999999996</v>
      </c>
      <c r="M50" s="25">
        <v>784844</v>
      </c>
      <c r="O50" s="27">
        <f t="shared" si="0"/>
        <v>2.5538802977165798E-3</v>
      </c>
      <c r="P50" s="29">
        <f t="shared" si="1"/>
        <v>755179.05704696849</v>
      </c>
    </row>
    <row r="51" spans="1:16" x14ac:dyDescent="0.25">
      <c r="A51" s="26">
        <v>44926</v>
      </c>
      <c r="B51" s="14" t="s">
        <v>13</v>
      </c>
      <c r="C51" s="15" t="s">
        <v>296</v>
      </c>
      <c r="D51" s="16" t="s">
        <v>297</v>
      </c>
      <c r="E51" s="17" t="s">
        <v>48</v>
      </c>
      <c r="F51" s="18" t="s">
        <v>249</v>
      </c>
      <c r="G51" s="19" t="s">
        <v>68</v>
      </c>
      <c r="H51" s="20" t="s">
        <v>68</v>
      </c>
      <c r="I51" s="21" t="s">
        <v>69</v>
      </c>
      <c r="J51" s="22">
        <v>6555890.1100000003</v>
      </c>
      <c r="K51" s="23" t="s">
        <v>20</v>
      </c>
      <c r="L51" s="24">
        <v>5864701.5499999998</v>
      </c>
      <c r="M51" s="25">
        <v>2371456</v>
      </c>
      <c r="O51" s="27">
        <f t="shared" si="0"/>
        <v>1.5689404416445267E-3</v>
      </c>
      <c r="P51" s="29">
        <f t="shared" si="1"/>
        <v>463933.63241939072</v>
      </c>
    </row>
    <row r="52" spans="1:16" x14ac:dyDescent="0.25">
      <c r="A52" s="26">
        <v>44926</v>
      </c>
      <c r="B52" s="14" t="s">
        <v>305</v>
      </c>
      <c r="C52" s="15" t="s">
        <v>306</v>
      </c>
      <c r="D52" s="16" t="s">
        <v>307</v>
      </c>
      <c r="E52" s="17" t="s">
        <v>48</v>
      </c>
      <c r="F52" s="18" t="s">
        <v>249</v>
      </c>
      <c r="G52" s="19" t="s">
        <v>68</v>
      </c>
      <c r="H52" s="20" t="s">
        <v>68</v>
      </c>
      <c r="I52" s="21" t="s">
        <v>69</v>
      </c>
      <c r="J52" s="22">
        <v>0.42</v>
      </c>
      <c r="K52" s="23" t="s">
        <v>20</v>
      </c>
      <c r="L52" s="24">
        <v>0.38</v>
      </c>
      <c r="M52" s="25">
        <v>6</v>
      </c>
      <c r="O52" s="27">
        <f t="shared" si="0"/>
        <v>1.0165860321143199E-10</v>
      </c>
      <c r="P52" s="29">
        <f t="shared" si="1"/>
        <v>3.0060315740937999E-2</v>
      </c>
    </row>
    <row r="53" spans="1:16" x14ac:dyDescent="0.25">
      <c r="A53" s="26">
        <v>44926</v>
      </c>
      <c r="B53" s="14" t="s">
        <v>13</v>
      </c>
      <c r="C53" s="15" t="s">
        <v>74</v>
      </c>
      <c r="D53" s="16" t="s">
        <v>75</v>
      </c>
      <c r="E53" s="17" t="s">
        <v>63</v>
      </c>
      <c r="F53" s="18" t="s">
        <v>76</v>
      </c>
      <c r="G53" s="19" t="s">
        <v>32</v>
      </c>
      <c r="H53" s="20" t="s">
        <v>32</v>
      </c>
      <c r="I53" s="21" t="s">
        <v>45</v>
      </c>
      <c r="J53" s="22">
        <v>12872392.16</v>
      </c>
      <c r="K53" s="23" t="s">
        <v>20</v>
      </c>
      <c r="L53" s="24">
        <v>11397695.960000001</v>
      </c>
      <c r="M53" s="25">
        <v>444067</v>
      </c>
      <c r="O53" s="27">
        <f t="shared" si="0"/>
        <v>3.0491417134794249E-3</v>
      </c>
      <c r="P53" s="29">
        <f t="shared" si="1"/>
        <v>901627.20862319332</v>
      </c>
    </row>
    <row r="54" spans="1:16" x14ac:dyDescent="0.25">
      <c r="A54" s="26">
        <v>44926</v>
      </c>
      <c r="B54" s="14" t="s">
        <v>37</v>
      </c>
      <c r="C54" s="15" t="s">
        <v>90</v>
      </c>
      <c r="D54" s="16"/>
      <c r="E54" s="17" t="s">
        <v>97</v>
      </c>
      <c r="F54" s="18" t="s">
        <v>97</v>
      </c>
      <c r="G54" s="19" t="s">
        <v>91</v>
      </c>
      <c r="H54" s="20" t="s">
        <v>91</v>
      </c>
      <c r="I54" s="21" t="s">
        <v>92</v>
      </c>
      <c r="J54" s="22">
        <v>-38156.01</v>
      </c>
      <c r="K54" s="23" t="s">
        <v>20</v>
      </c>
      <c r="L54" s="24">
        <v>-4543.28</v>
      </c>
      <c r="M54" s="25">
        <v>-38156.01</v>
      </c>
      <c r="O54" s="27">
        <f t="shared" si="0"/>
        <v>-1.2154302599958808E-6</v>
      </c>
      <c r="P54" s="29">
        <f t="shared" si="1"/>
        <v>-359.4011349986547</v>
      </c>
    </row>
    <row r="55" spans="1:16" x14ac:dyDescent="0.25">
      <c r="A55" s="26">
        <v>44926</v>
      </c>
      <c r="B55" s="14" t="s">
        <v>37</v>
      </c>
      <c r="C55" s="15" t="s">
        <v>90</v>
      </c>
      <c r="D55" s="16"/>
      <c r="E55" s="17" t="s">
        <v>39</v>
      </c>
      <c r="F55" s="18" t="s">
        <v>40</v>
      </c>
      <c r="G55" s="19" t="s">
        <v>91</v>
      </c>
      <c r="H55" s="20" t="s">
        <v>91</v>
      </c>
      <c r="I55" s="21" t="s">
        <v>92</v>
      </c>
      <c r="J55" s="22">
        <v>832281.34</v>
      </c>
      <c r="K55" s="23" t="s">
        <v>20</v>
      </c>
      <c r="L55" s="24">
        <v>99100.76</v>
      </c>
      <c r="M55" s="25">
        <v>832281.34</v>
      </c>
      <c r="O55" s="27">
        <f t="shared" si="0"/>
        <v>2.6511696944187763E-5</v>
      </c>
      <c r="P55" s="29">
        <f t="shared" si="1"/>
        <v>7839.4740414918906</v>
      </c>
    </row>
    <row r="56" spans="1:16" x14ac:dyDescent="0.25">
      <c r="A56" s="26">
        <v>44926</v>
      </c>
      <c r="B56" s="14" t="s">
        <v>13</v>
      </c>
      <c r="C56" s="15" t="s">
        <v>376</v>
      </c>
      <c r="D56" s="16" t="s">
        <v>377</v>
      </c>
      <c r="E56" s="17" t="s">
        <v>217</v>
      </c>
      <c r="F56" s="18" t="s">
        <v>378</v>
      </c>
      <c r="G56" s="19" t="s">
        <v>84</v>
      </c>
      <c r="H56" s="20" t="s">
        <v>84</v>
      </c>
      <c r="I56" s="21" t="s">
        <v>45</v>
      </c>
      <c r="J56" s="22">
        <v>6299347.6100000003</v>
      </c>
      <c r="K56" s="23" t="s">
        <v>20</v>
      </c>
      <c r="L56" s="24">
        <v>5577677.2400000002</v>
      </c>
      <c r="M56" s="25">
        <v>127951</v>
      </c>
      <c r="O56" s="27">
        <f t="shared" si="0"/>
        <v>1.4921549404805134E-3</v>
      </c>
      <c r="P56" s="29">
        <f t="shared" si="1"/>
        <v>441228.26035643055</v>
      </c>
    </row>
    <row r="57" spans="1:16" x14ac:dyDescent="0.25">
      <c r="A57" s="26">
        <v>44926</v>
      </c>
      <c r="B57" s="14" t="s">
        <v>13</v>
      </c>
      <c r="C57" s="15" t="s">
        <v>324</v>
      </c>
      <c r="D57" s="16" t="s">
        <v>325</v>
      </c>
      <c r="E57" s="17" t="s">
        <v>30</v>
      </c>
      <c r="F57" s="18" t="s">
        <v>113</v>
      </c>
      <c r="G57" s="19" t="s">
        <v>18</v>
      </c>
      <c r="H57" s="20" t="s">
        <v>18</v>
      </c>
      <c r="I57" s="21" t="s">
        <v>19</v>
      </c>
      <c r="J57" s="22">
        <v>24767130.5</v>
      </c>
      <c r="K57" s="23" t="s">
        <v>20</v>
      </c>
      <c r="L57" s="24">
        <v>20486478.739999998</v>
      </c>
      <c r="M57" s="25">
        <v>218675</v>
      </c>
      <c r="O57" s="27">
        <f t="shared" si="0"/>
        <v>5.4805968774449924E-3</v>
      </c>
      <c r="P57" s="29">
        <f t="shared" si="1"/>
        <v>1620605.3140642464</v>
      </c>
    </row>
    <row r="58" spans="1:16" x14ac:dyDescent="0.25">
      <c r="A58" s="26">
        <v>44926</v>
      </c>
      <c r="B58" s="14" t="s">
        <v>13</v>
      </c>
      <c r="C58" s="15" t="s">
        <v>314</v>
      </c>
      <c r="D58" s="16" t="s">
        <v>315</v>
      </c>
      <c r="E58" s="17" t="s">
        <v>217</v>
      </c>
      <c r="F58" s="18" t="s">
        <v>316</v>
      </c>
      <c r="G58" s="19" t="s">
        <v>50</v>
      </c>
      <c r="H58" s="20" t="s">
        <v>50</v>
      </c>
      <c r="I58" s="21" t="s">
        <v>20</v>
      </c>
      <c r="J58" s="22">
        <v>32816091.5</v>
      </c>
      <c r="K58" s="23" t="s">
        <v>20</v>
      </c>
      <c r="L58" s="24">
        <v>32816091.5</v>
      </c>
      <c r="M58" s="25">
        <v>899071</v>
      </c>
      <c r="O58" s="27">
        <f t="shared" si="0"/>
        <v>8.7790474335488044E-3</v>
      </c>
      <c r="P58" s="29">
        <f t="shared" si="1"/>
        <v>2595952.8207197674</v>
      </c>
    </row>
    <row r="59" spans="1:16" x14ac:dyDescent="0.25">
      <c r="A59" s="26">
        <v>44926</v>
      </c>
      <c r="B59" s="14" t="s">
        <v>13</v>
      </c>
      <c r="C59" s="15" t="s">
        <v>374</v>
      </c>
      <c r="D59" s="16" t="s">
        <v>375</v>
      </c>
      <c r="E59" s="17" t="s">
        <v>63</v>
      </c>
      <c r="F59" s="18" t="s">
        <v>76</v>
      </c>
      <c r="G59" s="19" t="s">
        <v>91</v>
      </c>
      <c r="H59" s="20" t="s">
        <v>91</v>
      </c>
      <c r="I59" s="21" t="s">
        <v>92</v>
      </c>
      <c r="J59" s="22">
        <v>34241100</v>
      </c>
      <c r="K59" s="23" t="s">
        <v>20</v>
      </c>
      <c r="L59" s="24">
        <v>4077129.79</v>
      </c>
      <c r="M59" s="25">
        <v>31100</v>
      </c>
      <c r="O59" s="27">
        <f t="shared" si="0"/>
        <v>1.0907245251661026E-3</v>
      </c>
      <c r="P59" s="29">
        <f t="shared" si="1"/>
        <v>322525.81264259008</v>
      </c>
    </row>
    <row r="60" spans="1:16" x14ac:dyDescent="0.25">
      <c r="A60" s="26">
        <v>44926</v>
      </c>
      <c r="B60" s="14" t="s">
        <v>13</v>
      </c>
      <c r="C60" s="15" t="s">
        <v>398</v>
      </c>
      <c r="D60" s="16" t="s">
        <v>399</v>
      </c>
      <c r="E60" s="17" t="s">
        <v>63</v>
      </c>
      <c r="F60" s="18" t="s">
        <v>64</v>
      </c>
      <c r="G60" s="19" t="s">
        <v>400</v>
      </c>
      <c r="H60" s="20" t="s">
        <v>400</v>
      </c>
      <c r="I60" s="21" t="s">
        <v>19</v>
      </c>
      <c r="J60" s="22">
        <v>35053180.649999999</v>
      </c>
      <c r="K60" s="23" t="s">
        <v>20</v>
      </c>
      <c r="L60" s="24">
        <v>28994729.129999999</v>
      </c>
      <c r="M60" s="25">
        <v>223290</v>
      </c>
      <c r="O60" s="27">
        <f t="shared" si="0"/>
        <v>7.7567464838147852E-3</v>
      </c>
      <c r="P60" s="29">
        <f t="shared" si="1"/>
        <v>2293659.7696599276</v>
      </c>
    </row>
    <row r="61" spans="1:16" x14ac:dyDescent="0.25">
      <c r="A61" s="26">
        <v>44926</v>
      </c>
      <c r="B61" s="14" t="s">
        <v>13</v>
      </c>
      <c r="C61" s="15" t="s">
        <v>286</v>
      </c>
      <c r="D61" s="16" t="s">
        <v>287</v>
      </c>
      <c r="E61" s="17" t="s">
        <v>30</v>
      </c>
      <c r="F61" s="18" t="s">
        <v>31</v>
      </c>
      <c r="G61" s="19" t="s">
        <v>18</v>
      </c>
      <c r="H61" s="20" t="s">
        <v>18</v>
      </c>
      <c r="I61" s="21" t="s">
        <v>19</v>
      </c>
      <c r="J61" s="22">
        <v>47474338.280000001</v>
      </c>
      <c r="K61" s="23" t="s">
        <v>20</v>
      </c>
      <c r="L61" s="24">
        <v>39269063.560000002</v>
      </c>
      <c r="M61" s="25">
        <v>129784</v>
      </c>
      <c r="O61" s="27">
        <f t="shared" si="0"/>
        <v>1.0505363555080376E-2</v>
      </c>
      <c r="P61" s="29">
        <f t="shared" si="1"/>
        <v>3106422.2354330597</v>
      </c>
    </row>
    <row r="62" spans="1:16" x14ac:dyDescent="0.25">
      <c r="A62" s="26">
        <v>44926</v>
      </c>
      <c r="B62" s="14" t="s">
        <v>37</v>
      </c>
      <c r="C62" s="15" t="s">
        <v>43</v>
      </c>
      <c r="D62" s="16"/>
      <c r="E62" s="17" t="s">
        <v>39</v>
      </c>
      <c r="F62" s="18" t="s">
        <v>40</v>
      </c>
      <c r="G62" s="19" t="s">
        <v>44</v>
      </c>
      <c r="H62" s="20" t="s">
        <v>44</v>
      </c>
      <c r="I62" s="21" t="s">
        <v>45</v>
      </c>
      <c r="J62" s="22">
        <v>-11837495.41</v>
      </c>
      <c r="K62" s="23" t="s">
        <v>20</v>
      </c>
      <c r="L62" s="24">
        <v>-10481359.789999999</v>
      </c>
      <c r="M62" s="25">
        <v>-11837495.41</v>
      </c>
      <c r="O62" s="27">
        <f t="shared" si="0"/>
        <v>-2.8040010421259685E-3</v>
      </c>
      <c r="P62" s="29">
        <f t="shared" si="1"/>
        <v>-829139.43337308313</v>
      </c>
    </row>
    <row r="63" spans="1:16" x14ac:dyDescent="0.25">
      <c r="A63" s="26">
        <v>44926</v>
      </c>
      <c r="B63" s="14" t="s">
        <v>37</v>
      </c>
      <c r="C63" s="15" t="s">
        <v>43</v>
      </c>
      <c r="D63" s="16"/>
      <c r="E63" s="17" t="s">
        <v>97</v>
      </c>
      <c r="F63" s="18" t="s">
        <v>97</v>
      </c>
      <c r="G63" s="19" t="s">
        <v>44</v>
      </c>
      <c r="H63" s="20" t="s">
        <v>44</v>
      </c>
      <c r="I63" s="21" t="s">
        <v>45</v>
      </c>
      <c r="J63" s="22">
        <v>-1028.3800000000001</v>
      </c>
      <c r="K63" s="23" t="s">
        <v>20</v>
      </c>
      <c r="L63" s="24">
        <v>-910.57</v>
      </c>
      <c r="M63" s="25">
        <v>-1028.3800000000001</v>
      </c>
      <c r="O63" s="27">
        <f t="shared" si="0"/>
        <v>-2.4359809033219377E-7</v>
      </c>
      <c r="P63" s="29">
        <f t="shared" si="1"/>
        <v>-72.031636063752416</v>
      </c>
    </row>
    <row r="64" spans="1:16" x14ac:dyDescent="0.25">
      <c r="A64" s="26">
        <v>44926</v>
      </c>
      <c r="B64" s="14" t="s">
        <v>37</v>
      </c>
      <c r="C64" s="15" t="s">
        <v>43</v>
      </c>
      <c r="D64" s="16"/>
      <c r="E64" s="17" t="s">
        <v>97</v>
      </c>
      <c r="F64" s="18" t="s">
        <v>97</v>
      </c>
      <c r="G64" s="19" t="s">
        <v>44</v>
      </c>
      <c r="H64" s="20" t="s">
        <v>44</v>
      </c>
      <c r="I64" s="21" t="s">
        <v>45</v>
      </c>
      <c r="J64" s="22">
        <v>11946656.34</v>
      </c>
      <c r="K64" s="23" t="s">
        <v>20</v>
      </c>
      <c r="L64" s="24">
        <v>10578014.949999999</v>
      </c>
      <c r="M64" s="25">
        <v>11946656.34</v>
      </c>
      <c r="O64" s="27">
        <f t="shared" si="0"/>
        <v>2.8298584857016987E-3</v>
      </c>
      <c r="P64" s="29">
        <f t="shared" si="1"/>
        <v>836785.44555095385</v>
      </c>
    </row>
    <row r="65" spans="1:16" x14ac:dyDescent="0.25">
      <c r="A65" s="26">
        <v>44926</v>
      </c>
      <c r="B65" s="14" t="s">
        <v>160</v>
      </c>
      <c r="C65" s="15" t="s">
        <v>161</v>
      </c>
      <c r="D65" s="16" t="s">
        <v>257</v>
      </c>
      <c r="E65" s="17" t="s">
        <v>97</v>
      </c>
      <c r="F65" s="18" t="s">
        <v>97</v>
      </c>
      <c r="G65" s="19" t="s">
        <v>41</v>
      </c>
      <c r="H65" s="20" t="s">
        <v>41</v>
      </c>
      <c r="I65" s="21" t="s">
        <v>19</v>
      </c>
      <c r="J65" s="22">
        <v>1768237.25</v>
      </c>
      <c r="K65" s="23" t="s">
        <v>20</v>
      </c>
      <c r="L65" s="24">
        <v>1462622.2</v>
      </c>
      <c r="M65" s="25">
        <v>1775000</v>
      </c>
      <c r="O65" s="27">
        <f t="shared" si="0"/>
        <v>3.9128455231060978E-4</v>
      </c>
      <c r="P65" s="29">
        <f t="shared" si="1"/>
        <v>115702.32932027728</v>
      </c>
    </row>
    <row r="66" spans="1:16" x14ac:dyDescent="0.25">
      <c r="A66" s="26">
        <v>44926</v>
      </c>
      <c r="B66" s="14" t="s">
        <v>160</v>
      </c>
      <c r="C66" s="15" t="s">
        <v>161</v>
      </c>
      <c r="D66" s="16" t="s">
        <v>162</v>
      </c>
      <c r="E66" s="17" t="s">
        <v>97</v>
      </c>
      <c r="F66" s="18" t="s">
        <v>97</v>
      </c>
      <c r="G66" s="19" t="s">
        <v>41</v>
      </c>
      <c r="H66" s="20" t="s">
        <v>41</v>
      </c>
      <c r="I66" s="21" t="s">
        <v>19</v>
      </c>
      <c r="J66" s="22">
        <v>1496065.38</v>
      </c>
      <c r="K66" s="23" t="s">
        <v>20</v>
      </c>
      <c r="L66" s="24">
        <v>1237491.42</v>
      </c>
      <c r="M66" s="25">
        <v>1500000</v>
      </c>
      <c r="O66" s="27">
        <f t="shared" si="0"/>
        <v>3.3105697169297769E-4</v>
      </c>
      <c r="P66" s="29">
        <f t="shared" si="1"/>
        <v>97893.11266289925</v>
      </c>
    </row>
    <row r="67" spans="1:16" x14ac:dyDescent="0.25">
      <c r="A67" s="26">
        <v>44926</v>
      </c>
      <c r="B67" s="14" t="s">
        <v>160</v>
      </c>
      <c r="C67" s="15" t="s">
        <v>161</v>
      </c>
      <c r="D67" s="16" t="s">
        <v>219</v>
      </c>
      <c r="E67" s="17" t="s">
        <v>97</v>
      </c>
      <c r="F67" s="18" t="s">
        <v>97</v>
      </c>
      <c r="G67" s="19" t="s">
        <v>41</v>
      </c>
      <c r="H67" s="20" t="s">
        <v>41</v>
      </c>
      <c r="I67" s="21" t="s">
        <v>19</v>
      </c>
      <c r="J67" s="22">
        <v>1300000</v>
      </c>
      <c r="K67" s="23" t="s">
        <v>20</v>
      </c>
      <c r="L67" s="24">
        <v>1075313.2</v>
      </c>
      <c r="M67" s="25">
        <v>1300000</v>
      </c>
      <c r="O67" s="27">
        <f t="shared" ref="O67:O130" si="2">L67/SUM($L$2:$L$201)</f>
        <v>2.876706261231979E-4</v>
      </c>
      <c r="P67" s="29">
        <f t="shared" ref="P67:P130" si="3">$P$1*O67</f>
        <v>85063.827137890548</v>
      </c>
    </row>
    <row r="68" spans="1:16" x14ac:dyDescent="0.25">
      <c r="A68" s="26">
        <v>44926</v>
      </c>
      <c r="B68" s="14" t="s">
        <v>13</v>
      </c>
      <c r="C68" s="15" t="s">
        <v>149</v>
      </c>
      <c r="D68" s="16" t="s">
        <v>150</v>
      </c>
      <c r="E68" s="17" t="s">
        <v>63</v>
      </c>
      <c r="F68" s="18" t="s">
        <v>125</v>
      </c>
      <c r="G68" s="19" t="s">
        <v>18</v>
      </c>
      <c r="H68" s="20" t="s">
        <v>18</v>
      </c>
      <c r="I68" s="21" t="s">
        <v>19</v>
      </c>
      <c r="J68" s="22">
        <v>20748644.5</v>
      </c>
      <c r="K68" s="23" t="s">
        <v>20</v>
      </c>
      <c r="L68" s="24">
        <v>17162531.780000001</v>
      </c>
      <c r="M68" s="25">
        <v>205300</v>
      </c>
      <c r="O68" s="27">
        <f t="shared" si="2"/>
        <v>4.5913658113858205E-3</v>
      </c>
      <c r="P68" s="29">
        <f t="shared" si="3"/>
        <v>1357660.853212323</v>
      </c>
    </row>
    <row r="69" spans="1:16" x14ac:dyDescent="0.25">
      <c r="A69" s="26">
        <v>44926</v>
      </c>
      <c r="B69" s="14" t="s">
        <v>13</v>
      </c>
      <c r="C69" s="15" t="s">
        <v>238</v>
      </c>
      <c r="D69" s="16" t="s">
        <v>239</v>
      </c>
      <c r="E69" s="17" t="s">
        <v>30</v>
      </c>
      <c r="F69" s="18" t="s">
        <v>130</v>
      </c>
      <c r="G69" s="19" t="s">
        <v>32</v>
      </c>
      <c r="H69" s="20" t="s">
        <v>32</v>
      </c>
      <c r="I69" s="21" t="s">
        <v>45</v>
      </c>
      <c r="J69" s="22">
        <v>13138396.92</v>
      </c>
      <c r="K69" s="23" t="s">
        <v>20</v>
      </c>
      <c r="L69" s="24">
        <v>11633226.49</v>
      </c>
      <c r="M69" s="25">
        <v>499939</v>
      </c>
      <c r="O69" s="27">
        <f t="shared" si="2"/>
        <v>3.1121514626727097E-3</v>
      </c>
      <c r="P69" s="29">
        <f t="shared" si="3"/>
        <v>920259.10888222081</v>
      </c>
    </row>
    <row r="70" spans="1:16" x14ac:dyDescent="0.25">
      <c r="A70" s="26">
        <v>44926</v>
      </c>
      <c r="B70" s="14" t="s">
        <v>13</v>
      </c>
      <c r="C70" s="15" t="s">
        <v>351</v>
      </c>
      <c r="D70" s="16" t="s">
        <v>352</v>
      </c>
      <c r="E70" s="17" t="s">
        <v>63</v>
      </c>
      <c r="F70" s="18" t="s">
        <v>67</v>
      </c>
      <c r="G70" s="19" t="s">
        <v>68</v>
      </c>
      <c r="H70" s="20" t="s">
        <v>68</v>
      </c>
      <c r="I70" s="21" t="s">
        <v>69</v>
      </c>
      <c r="J70" s="22">
        <v>21570451.199999999</v>
      </c>
      <c r="K70" s="23" t="s">
        <v>20</v>
      </c>
      <c r="L70" s="24">
        <v>19296275.030000001</v>
      </c>
      <c r="M70" s="25">
        <v>49536</v>
      </c>
      <c r="O70" s="27">
        <f t="shared" si="2"/>
        <v>5.1621904387721919E-3</v>
      </c>
      <c r="P70" s="29">
        <f t="shared" si="3"/>
        <v>1526452.9474362575</v>
      </c>
    </row>
    <row r="71" spans="1:16" x14ac:dyDescent="0.25">
      <c r="A71" s="26">
        <v>44926</v>
      </c>
      <c r="B71" s="14" t="s">
        <v>13</v>
      </c>
      <c r="C71" s="15" t="s">
        <v>250</v>
      </c>
      <c r="D71" s="16" t="s">
        <v>251</v>
      </c>
      <c r="E71" s="17" t="s">
        <v>16</v>
      </c>
      <c r="F71" s="18" t="s">
        <v>17</v>
      </c>
      <c r="G71" s="19" t="s">
        <v>18</v>
      </c>
      <c r="H71" s="20" t="s">
        <v>18</v>
      </c>
      <c r="I71" s="21" t="s">
        <v>19</v>
      </c>
      <c r="J71" s="22">
        <v>10383124.5</v>
      </c>
      <c r="K71" s="23" t="s">
        <v>20</v>
      </c>
      <c r="L71" s="24">
        <v>8588546.8000000007</v>
      </c>
      <c r="M71" s="25">
        <v>308700</v>
      </c>
      <c r="O71" s="27">
        <f t="shared" si="2"/>
        <v>2.2976307139579316E-3</v>
      </c>
      <c r="P71" s="29">
        <f t="shared" si="3"/>
        <v>679406.39095742814</v>
      </c>
    </row>
    <row r="72" spans="1:16" x14ac:dyDescent="0.25">
      <c r="A72" s="26">
        <v>44926</v>
      </c>
      <c r="B72" s="14" t="s">
        <v>13</v>
      </c>
      <c r="C72" s="15" t="s">
        <v>261</v>
      </c>
      <c r="D72" s="16" t="s">
        <v>262</v>
      </c>
      <c r="E72" s="17" t="s">
        <v>30</v>
      </c>
      <c r="F72" s="18" t="s">
        <v>31</v>
      </c>
      <c r="G72" s="19" t="s">
        <v>91</v>
      </c>
      <c r="H72" s="20" t="s">
        <v>91</v>
      </c>
      <c r="I72" s="21" t="s">
        <v>92</v>
      </c>
      <c r="J72" s="22">
        <v>212791918</v>
      </c>
      <c r="K72" s="23" t="s">
        <v>20</v>
      </c>
      <c r="L72" s="24">
        <v>25337394.780000001</v>
      </c>
      <c r="M72" s="25">
        <v>72329</v>
      </c>
      <c r="O72" s="27">
        <f t="shared" si="2"/>
        <v>6.7783267430300744E-3</v>
      </c>
      <c r="P72" s="29">
        <f t="shared" si="3"/>
        <v>2004342.3345778799</v>
      </c>
    </row>
    <row r="73" spans="1:16" x14ac:dyDescent="0.25">
      <c r="A73" s="26">
        <v>44926</v>
      </c>
      <c r="B73" s="14" t="s">
        <v>13</v>
      </c>
      <c r="C73" s="15" t="s">
        <v>370</v>
      </c>
      <c r="D73" s="16" t="s">
        <v>371</v>
      </c>
      <c r="E73" s="17" t="s">
        <v>30</v>
      </c>
      <c r="F73" s="18" t="s">
        <v>31</v>
      </c>
      <c r="G73" s="19" t="s">
        <v>18</v>
      </c>
      <c r="H73" s="20" t="s">
        <v>18</v>
      </c>
      <c r="I73" s="21" t="s">
        <v>19</v>
      </c>
      <c r="J73" s="22">
        <v>2902038.32</v>
      </c>
      <c r="K73" s="23" t="s">
        <v>20</v>
      </c>
      <c r="L73" s="24">
        <v>2400461.63</v>
      </c>
      <c r="M73" s="25">
        <v>1712117</v>
      </c>
      <c r="O73" s="27">
        <f t="shared" si="2"/>
        <v>6.4217783254851913E-4</v>
      </c>
      <c r="P73" s="29">
        <f t="shared" si="3"/>
        <v>189891.14347843867</v>
      </c>
    </row>
    <row r="74" spans="1:16" x14ac:dyDescent="0.25">
      <c r="A74" s="26">
        <v>44926</v>
      </c>
      <c r="B74" s="14" t="s">
        <v>13</v>
      </c>
      <c r="C74" s="15" t="s">
        <v>430</v>
      </c>
      <c r="D74" s="16" t="s">
        <v>431</v>
      </c>
      <c r="E74" s="17" t="s">
        <v>179</v>
      </c>
      <c r="F74" s="18" t="s">
        <v>180</v>
      </c>
      <c r="G74" s="19" t="s">
        <v>68</v>
      </c>
      <c r="H74" s="20" t="s">
        <v>302</v>
      </c>
      <c r="I74" s="21" t="s">
        <v>20</v>
      </c>
      <c r="J74" s="22">
        <v>8382515.3300000001</v>
      </c>
      <c r="K74" s="23" t="s">
        <v>20</v>
      </c>
      <c r="L74" s="24">
        <v>8382515.3300000001</v>
      </c>
      <c r="M74" s="25">
        <v>1517472</v>
      </c>
      <c r="O74" s="27">
        <f t="shared" si="2"/>
        <v>2.2425126311742525E-3</v>
      </c>
      <c r="P74" s="29">
        <f t="shared" si="3"/>
        <v>663108.04611329769</v>
      </c>
    </row>
    <row r="75" spans="1:16" x14ac:dyDescent="0.25">
      <c r="A75" s="26">
        <v>44926</v>
      </c>
      <c r="B75" s="14" t="s">
        <v>13</v>
      </c>
      <c r="C75" s="15" t="s">
        <v>379</v>
      </c>
      <c r="D75" s="16" t="s">
        <v>380</v>
      </c>
      <c r="E75" s="17" t="s">
        <v>63</v>
      </c>
      <c r="F75" s="18" t="s">
        <v>72</v>
      </c>
      <c r="G75" s="19" t="s">
        <v>18</v>
      </c>
      <c r="H75" s="20" t="s">
        <v>18</v>
      </c>
      <c r="I75" s="21" t="s">
        <v>19</v>
      </c>
      <c r="J75" s="22">
        <v>24918030.59</v>
      </c>
      <c r="K75" s="23" t="s">
        <v>20</v>
      </c>
      <c r="L75" s="24">
        <v>20611297.859999999</v>
      </c>
      <c r="M75" s="25">
        <v>370611</v>
      </c>
      <c r="O75" s="27">
        <f t="shared" si="2"/>
        <v>5.5139888179536242E-3</v>
      </c>
      <c r="P75" s="29">
        <f t="shared" si="3"/>
        <v>1630479.2671108411</v>
      </c>
    </row>
    <row r="76" spans="1:16" x14ac:dyDescent="0.25">
      <c r="A76" s="26">
        <v>44926</v>
      </c>
      <c r="B76" s="14" t="s">
        <v>13</v>
      </c>
      <c r="C76" s="15" t="s">
        <v>426</v>
      </c>
      <c r="D76" s="16" t="s">
        <v>427</v>
      </c>
      <c r="E76" s="17" t="s">
        <v>30</v>
      </c>
      <c r="F76" s="18" t="s">
        <v>130</v>
      </c>
      <c r="G76" s="19" t="s">
        <v>18</v>
      </c>
      <c r="H76" s="20" t="s">
        <v>18</v>
      </c>
      <c r="I76" s="21" t="s">
        <v>19</v>
      </c>
      <c r="J76" s="22">
        <v>62681357.340000004</v>
      </c>
      <c r="K76" s="23" t="s">
        <v>20</v>
      </c>
      <c r="L76" s="24">
        <v>51847762.280000001</v>
      </c>
      <c r="M76" s="25">
        <v>261156</v>
      </c>
      <c r="O76" s="27">
        <f t="shared" si="2"/>
        <v>1.3870450244797817E-2</v>
      </c>
      <c r="P76" s="29">
        <f t="shared" si="3"/>
        <v>4101473.9594681459</v>
      </c>
    </row>
    <row r="77" spans="1:16" x14ac:dyDescent="0.25">
      <c r="A77" s="26">
        <v>44926</v>
      </c>
      <c r="B77" s="14" t="s">
        <v>27</v>
      </c>
      <c r="C77" s="15" t="s">
        <v>438</v>
      </c>
      <c r="D77" s="16" t="s">
        <v>439</v>
      </c>
      <c r="E77" s="17" t="s">
        <v>48</v>
      </c>
      <c r="F77" s="18" t="s">
        <v>246</v>
      </c>
      <c r="G77" s="19" t="s">
        <v>115</v>
      </c>
      <c r="H77" s="20" t="s">
        <v>115</v>
      </c>
      <c r="I77" s="21" t="s">
        <v>19</v>
      </c>
      <c r="J77" s="22">
        <v>74017641.180000007</v>
      </c>
      <c r="K77" s="23" t="s">
        <v>20</v>
      </c>
      <c r="L77" s="24">
        <v>61224728.170000002</v>
      </c>
      <c r="M77" s="25">
        <v>1081892</v>
      </c>
      <c r="O77" s="27">
        <f t="shared" si="2"/>
        <v>1.6379000915162666E-2</v>
      </c>
      <c r="P77" s="29">
        <f t="shared" si="3"/>
        <v>4843249.1051139506</v>
      </c>
    </row>
    <row r="78" spans="1:16" x14ac:dyDescent="0.25">
      <c r="A78" s="26">
        <v>44926</v>
      </c>
      <c r="B78" s="14" t="s">
        <v>13</v>
      </c>
      <c r="C78" s="15" t="s">
        <v>139</v>
      </c>
      <c r="D78" s="16" t="s">
        <v>140</v>
      </c>
      <c r="E78" s="17" t="s">
        <v>16</v>
      </c>
      <c r="F78" s="18" t="s">
        <v>141</v>
      </c>
      <c r="G78" s="19" t="s">
        <v>32</v>
      </c>
      <c r="H78" s="20" t="s">
        <v>32</v>
      </c>
      <c r="I78" s="21" t="s">
        <v>45</v>
      </c>
      <c r="J78" s="22">
        <v>3865841.6</v>
      </c>
      <c r="K78" s="23" t="s">
        <v>20</v>
      </c>
      <c r="L78" s="24">
        <v>3422960.29</v>
      </c>
      <c r="M78" s="25">
        <v>64004</v>
      </c>
      <c r="O78" s="27">
        <f t="shared" si="2"/>
        <v>9.1571937349894255E-4</v>
      </c>
      <c r="P78" s="29">
        <f t="shared" si="3"/>
        <v>270777.01864761236</v>
      </c>
    </row>
    <row r="79" spans="1:16" x14ac:dyDescent="0.25">
      <c r="A79" s="26">
        <v>44926</v>
      </c>
      <c r="B79" s="14" t="s">
        <v>55</v>
      </c>
      <c r="C79" s="15" t="s">
        <v>240</v>
      </c>
      <c r="D79" s="16" t="s">
        <v>241</v>
      </c>
      <c r="E79" s="17" t="s">
        <v>16</v>
      </c>
      <c r="F79" s="18" t="s">
        <v>141</v>
      </c>
      <c r="G79" s="19" t="s">
        <v>32</v>
      </c>
      <c r="H79" s="20" t="s">
        <v>32</v>
      </c>
      <c r="I79" s="21" t="s">
        <v>45</v>
      </c>
      <c r="J79" s="22">
        <v>2586852</v>
      </c>
      <c r="K79" s="23" t="s">
        <v>20</v>
      </c>
      <c r="L79" s="24">
        <v>2290495.21</v>
      </c>
      <c r="M79" s="25">
        <v>39700</v>
      </c>
      <c r="O79" s="27">
        <f t="shared" si="2"/>
        <v>6.1275932555546208E-4</v>
      </c>
      <c r="P79" s="29">
        <f t="shared" si="3"/>
        <v>181192.12951501601</v>
      </c>
    </row>
    <row r="80" spans="1:16" x14ac:dyDescent="0.25">
      <c r="A80" s="26">
        <v>44926</v>
      </c>
      <c r="B80" s="14" t="s">
        <v>13</v>
      </c>
      <c r="C80" s="15" t="s">
        <v>170</v>
      </c>
      <c r="D80" s="16" t="s">
        <v>171</v>
      </c>
      <c r="E80" s="17" t="s">
        <v>16</v>
      </c>
      <c r="F80" s="18" t="s">
        <v>83</v>
      </c>
      <c r="G80" s="19" t="s">
        <v>84</v>
      </c>
      <c r="H80" s="20" t="s">
        <v>84</v>
      </c>
      <c r="I80" s="21" t="s">
        <v>45</v>
      </c>
      <c r="J80" s="22">
        <v>14324480</v>
      </c>
      <c r="K80" s="23" t="s">
        <v>20</v>
      </c>
      <c r="L80" s="24">
        <v>12683428.67</v>
      </c>
      <c r="M80" s="25">
        <v>9920</v>
      </c>
      <c r="O80" s="27">
        <f t="shared" si="2"/>
        <v>3.3931043224316591E-3</v>
      </c>
      <c r="P80" s="29">
        <f t="shared" si="3"/>
        <v>1003336.5013101718</v>
      </c>
    </row>
    <row r="81" spans="1:16" x14ac:dyDescent="0.25">
      <c r="A81" s="26">
        <v>44926</v>
      </c>
      <c r="B81" s="14" t="s">
        <v>13</v>
      </c>
      <c r="C81" s="15" t="s">
        <v>199</v>
      </c>
      <c r="D81" s="16" t="s">
        <v>200</v>
      </c>
      <c r="E81" s="17" t="s">
        <v>16</v>
      </c>
      <c r="F81" s="18" t="s">
        <v>89</v>
      </c>
      <c r="G81" s="19" t="s">
        <v>18</v>
      </c>
      <c r="H81" s="20" t="s">
        <v>18</v>
      </c>
      <c r="I81" s="21" t="s">
        <v>19</v>
      </c>
      <c r="J81" s="22">
        <v>6975624</v>
      </c>
      <c r="K81" s="23" t="s">
        <v>20</v>
      </c>
      <c r="L81" s="24">
        <v>5769985.0499999998</v>
      </c>
      <c r="M81" s="25">
        <v>55200</v>
      </c>
      <c r="O81" s="27">
        <f t="shared" si="2"/>
        <v>1.5436016335101171E-3</v>
      </c>
      <c r="P81" s="29">
        <f t="shared" si="3"/>
        <v>456440.98006182082</v>
      </c>
    </row>
    <row r="82" spans="1:16" x14ac:dyDescent="0.25">
      <c r="A82" s="26">
        <v>44926</v>
      </c>
      <c r="B82" s="14" t="s">
        <v>13</v>
      </c>
      <c r="C82" s="15" t="s">
        <v>65</v>
      </c>
      <c r="D82" s="16" t="s">
        <v>66</v>
      </c>
      <c r="E82" s="17" t="s">
        <v>63</v>
      </c>
      <c r="F82" s="18" t="s">
        <v>67</v>
      </c>
      <c r="G82" s="19" t="s">
        <v>68</v>
      </c>
      <c r="H82" s="20" t="s">
        <v>68</v>
      </c>
      <c r="I82" s="21" t="s">
        <v>69</v>
      </c>
      <c r="J82" s="22">
        <v>10647048.41</v>
      </c>
      <c r="K82" s="23" t="s">
        <v>20</v>
      </c>
      <c r="L82" s="24">
        <v>9524528.3699999992</v>
      </c>
      <c r="M82" s="25">
        <v>222207</v>
      </c>
      <c r="O82" s="27">
        <f t="shared" si="2"/>
        <v>2.5480269745838343E-3</v>
      </c>
      <c r="P82" s="29">
        <f t="shared" si="3"/>
        <v>753448.23706768826</v>
      </c>
    </row>
    <row r="83" spans="1:16" x14ac:dyDescent="0.25">
      <c r="A83" s="26">
        <v>44926</v>
      </c>
      <c r="B83" s="14" t="s">
        <v>37</v>
      </c>
      <c r="C83" s="15" t="s">
        <v>165</v>
      </c>
      <c r="D83" s="16"/>
      <c r="E83" s="17" t="s">
        <v>97</v>
      </c>
      <c r="F83" s="18" t="s">
        <v>97</v>
      </c>
      <c r="G83" s="19" t="s">
        <v>166</v>
      </c>
      <c r="H83" s="20" t="s">
        <v>166</v>
      </c>
      <c r="I83" s="21" t="s">
        <v>167</v>
      </c>
      <c r="J83" s="22">
        <v>-1123.79</v>
      </c>
      <c r="K83" s="23" t="s">
        <v>20</v>
      </c>
      <c r="L83" s="24">
        <v>-119.09</v>
      </c>
      <c r="M83" s="25">
        <v>-1123.79</v>
      </c>
      <c r="O83" s="27">
        <f t="shared" si="2"/>
        <v>-3.1859271201182724E-8</v>
      </c>
      <c r="P83" s="29">
        <f t="shared" si="3"/>
        <v>-9.4207447410218581</v>
      </c>
    </row>
    <row r="84" spans="1:16" x14ac:dyDescent="0.25">
      <c r="A84" s="26">
        <v>44926</v>
      </c>
      <c r="B84" s="14" t="s">
        <v>37</v>
      </c>
      <c r="C84" s="15" t="s">
        <v>165</v>
      </c>
      <c r="D84" s="16"/>
      <c r="E84" s="17" t="s">
        <v>39</v>
      </c>
      <c r="F84" s="18" t="s">
        <v>40</v>
      </c>
      <c r="G84" s="19" t="s">
        <v>166</v>
      </c>
      <c r="H84" s="20" t="s">
        <v>166</v>
      </c>
      <c r="I84" s="21" t="s">
        <v>167</v>
      </c>
      <c r="J84" s="22">
        <v>7239020.8300000001</v>
      </c>
      <c r="K84" s="23" t="s">
        <v>20</v>
      </c>
      <c r="L84" s="24">
        <v>767138.01</v>
      </c>
      <c r="M84" s="25">
        <v>7239020.8300000001</v>
      </c>
      <c r="O84" s="27">
        <f t="shared" si="2"/>
        <v>2.0522678570262512E-4</v>
      </c>
      <c r="P84" s="29">
        <f t="shared" si="3"/>
        <v>60685.291572302245</v>
      </c>
    </row>
    <row r="85" spans="1:16" x14ac:dyDescent="0.25">
      <c r="A85" s="26">
        <v>44926</v>
      </c>
      <c r="B85" s="14" t="s">
        <v>37</v>
      </c>
      <c r="C85" s="15" t="s">
        <v>165</v>
      </c>
      <c r="D85" s="16"/>
      <c r="E85" s="17" t="s">
        <v>97</v>
      </c>
      <c r="F85" s="18" t="s">
        <v>97</v>
      </c>
      <c r="G85" s="19" t="s">
        <v>166</v>
      </c>
      <c r="H85" s="20" t="s">
        <v>166</v>
      </c>
      <c r="I85" s="21" t="s">
        <v>167</v>
      </c>
      <c r="J85" s="22">
        <v>9094342.4299999997</v>
      </c>
      <c r="K85" s="23" t="s">
        <v>20</v>
      </c>
      <c r="L85" s="24">
        <v>963751.31</v>
      </c>
      <c r="M85" s="25">
        <v>9094342.4299999997</v>
      </c>
      <c r="O85" s="27">
        <f t="shared" si="2"/>
        <v>2.5782529478365207E-4</v>
      </c>
      <c r="P85" s="29">
        <f t="shared" si="3"/>
        <v>76238.601774585841</v>
      </c>
    </row>
    <row r="86" spans="1:16" x14ac:dyDescent="0.25">
      <c r="A86" s="26">
        <v>44926</v>
      </c>
      <c r="B86" s="14" t="s">
        <v>13</v>
      </c>
      <c r="C86" s="15" t="s">
        <v>268</v>
      </c>
      <c r="D86" s="16" t="s">
        <v>269</v>
      </c>
      <c r="E86" s="17" t="s">
        <v>48</v>
      </c>
      <c r="F86" s="18" t="s">
        <v>270</v>
      </c>
      <c r="G86" s="19" t="s">
        <v>115</v>
      </c>
      <c r="H86" s="20" t="s">
        <v>115</v>
      </c>
      <c r="I86" s="21" t="s">
        <v>116</v>
      </c>
      <c r="J86" s="22">
        <v>1198809762.5</v>
      </c>
      <c r="K86" s="23" t="s">
        <v>20</v>
      </c>
      <c r="L86" s="24">
        <v>11986126.9</v>
      </c>
      <c r="M86" s="25">
        <v>453665</v>
      </c>
      <c r="O86" s="27">
        <f t="shared" si="2"/>
        <v>3.206560312023609E-3</v>
      </c>
      <c r="P86" s="29">
        <f t="shared" si="3"/>
        <v>948175.68190776417</v>
      </c>
    </row>
    <row r="87" spans="1:16" x14ac:dyDescent="0.25">
      <c r="A87" s="26">
        <v>44926</v>
      </c>
      <c r="B87" s="14" t="s">
        <v>13</v>
      </c>
      <c r="C87" s="15" t="s">
        <v>222</v>
      </c>
      <c r="D87" s="16" t="s">
        <v>223</v>
      </c>
      <c r="E87" s="17" t="s">
        <v>30</v>
      </c>
      <c r="F87" s="18" t="s">
        <v>31</v>
      </c>
      <c r="G87" s="19" t="s">
        <v>18</v>
      </c>
      <c r="H87" s="20" t="s">
        <v>18</v>
      </c>
      <c r="I87" s="21" t="s">
        <v>19</v>
      </c>
      <c r="J87" s="22">
        <v>37022225.630000003</v>
      </c>
      <c r="K87" s="23" t="s">
        <v>20</v>
      </c>
      <c r="L87" s="24">
        <v>30623452.25</v>
      </c>
      <c r="M87" s="25">
        <v>183165</v>
      </c>
      <c r="O87" s="27">
        <f t="shared" si="2"/>
        <v>8.1924667927552215E-3</v>
      </c>
      <c r="P87" s="29">
        <f t="shared" si="3"/>
        <v>2422501.6939803637</v>
      </c>
    </row>
    <row r="88" spans="1:16" x14ac:dyDescent="0.25">
      <c r="A88" s="26">
        <v>44926</v>
      </c>
      <c r="B88" s="14" t="s">
        <v>37</v>
      </c>
      <c r="C88" s="15" t="s">
        <v>114</v>
      </c>
      <c r="D88" s="16"/>
      <c r="E88" s="17" t="s">
        <v>39</v>
      </c>
      <c r="F88" s="18" t="s">
        <v>40</v>
      </c>
      <c r="G88" s="19" t="s">
        <v>115</v>
      </c>
      <c r="H88" s="20" t="s">
        <v>115</v>
      </c>
      <c r="I88" s="21" t="s">
        <v>116</v>
      </c>
      <c r="J88" s="22">
        <v>-7165843</v>
      </c>
      <c r="K88" s="23" t="s">
        <v>20</v>
      </c>
      <c r="L88" s="24">
        <v>-71646.649999999994</v>
      </c>
      <c r="M88" s="25">
        <v>-7165843</v>
      </c>
      <c r="O88" s="27">
        <f t="shared" si="2"/>
        <v>-1.9167100957311428E-5</v>
      </c>
      <c r="P88" s="29">
        <f t="shared" si="3"/>
        <v>-5667.6866336328294</v>
      </c>
    </row>
    <row r="89" spans="1:16" x14ac:dyDescent="0.25">
      <c r="A89" s="26">
        <v>44926</v>
      </c>
      <c r="B89" s="14" t="s">
        <v>37</v>
      </c>
      <c r="C89" s="15" t="s">
        <v>114</v>
      </c>
      <c r="D89" s="16"/>
      <c r="E89" s="17" t="s">
        <v>97</v>
      </c>
      <c r="F89" s="18" t="s">
        <v>97</v>
      </c>
      <c r="G89" s="19" t="s">
        <v>115</v>
      </c>
      <c r="H89" s="20" t="s">
        <v>115</v>
      </c>
      <c r="I89" s="21" t="s">
        <v>116</v>
      </c>
      <c r="J89" s="22">
        <v>7165843</v>
      </c>
      <c r="K89" s="23" t="s">
        <v>20</v>
      </c>
      <c r="L89" s="24">
        <v>71646.649999999994</v>
      </c>
      <c r="M89" s="25">
        <v>7165843</v>
      </c>
      <c r="O89" s="27">
        <f t="shared" si="2"/>
        <v>1.9167100957311428E-5</v>
      </c>
      <c r="P89" s="29">
        <f t="shared" si="3"/>
        <v>5667.6866336328294</v>
      </c>
    </row>
    <row r="90" spans="1:16" x14ac:dyDescent="0.25">
      <c r="A90" s="26">
        <v>44926</v>
      </c>
      <c r="B90" s="14" t="s">
        <v>13</v>
      </c>
      <c r="C90" s="15" t="s">
        <v>345</v>
      </c>
      <c r="D90" s="16" t="s">
        <v>346</v>
      </c>
      <c r="E90" s="17" t="s">
        <v>48</v>
      </c>
      <c r="F90" s="18" t="s">
        <v>249</v>
      </c>
      <c r="G90" s="19" t="s">
        <v>18</v>
      </c>
      <c r="H90" s="20" t="s">
        <v>18</v>
      </c>
      <c r="I90" s="21" t="s">
        <v>19</v>
      </c>
      <c r="J90" s="22">
        <v>9605700</v>
      </c>
      <c r="K90" s="23" t="s">
        <v>20</v>
      </c>
      <c r="L90" s="24">
        <v>7945489.2400000002</v>
      </c>
      <c r="M90" s="25">
        <v>93600</v>
      </c>
      <c r="O90" s="27">
        <f t="shared" si="2"/>
        <v>2.1255982578154272E-3</v>
      </c>
      <c r="P90" s="29">
        <f t="shared" si="3"/>
        <v>628536.61913322506</v>
      </c>
    </row>
    <row r="91" spans="1:16" x14ac:dyDescent="0.25">
      <c r="A91" s="26">
        <v>44926</v>
      </c>
      <c r="B91" s="14" t="s">
        <v>13</v>
      </c>
      <c r="C91" s="15" t="s">
        <v>87</v>
      </c>
      <c r="D91" s="16" t="s">
        <v>88</v>
      </c>
      <c r="E91" s="17" t="s">
        <v>16</v>
      </c>
      <c r="F91" s="18" t="s">
        <v>89</v>
      </c>
      <c r="G91" s="19" t="s">
        <v>50</v>
      </c>
      <c r="H91" s="20" t="s">
        <v>50</v>
      </c>
      <c r="I91" s="21" t="s">
        <v>20</v>
      </c>
      <c r="J91" s="22">
        <v>20769137.120000001</v>
      </c>
      <c r="K91" s="23" t="s">
        <v>20</v>
      </c>
      <c r="L91" s="24">
        <v>20769137.120000001</v>
      </c>
      <c r="M91" s="25">
        <v>437798</v>
      </c>
      <c r="O91" s="27">
        <f t="shared" si="2"/>
        <v>5.5562143934892198E-3</v>
      </c>
      <c r="P91" s="29">
        <f t="shared" si="3"/>
        <v>1642965.3144579888</v>
      </c>
    </row>
    <row r="92" spans="1:16" x14ac:dyDescent="0.25">
      <c r="A92" s="26">
        <v>44926</v>
      </c>
      <c r="B92" s="14" t="s">
        <v>13</v>
      </c>
      <c r="C92" s="15" t="s">
        <v>211</v>
      </c>
      <c r="D92" s="16" t="s">
        <v>212</v>
      </c>
      <c r="E92" s="17" t="s">
        <v>63</v>
      </c>
      <c r="F92" s="18" t="s">
        <v>125</v>
      </c>
      <c r="G92" s="19" t="s">
        <v>50</v>
      </c>
      <c r="H92" s="20" t="s">
        <v>50</v>
      </c>
      <c r="I92" s="21" t="s">
        <v>20</v>
      </c>
      <c r="J92" s="22">
        <v>13416438.560000001</v>
      </c>
      <c r="K92" s="23" t="s">
        <v>20</v>
      </c>
      <c r="L92" s="24">
        <v>13416438.560000001</v>
      </c>
      <c r="M92" s="25">
        <v>332584</v>
      </c>
      <c r="O92" s="27">
        <f t="shared" si="2"/>
        <v>3.5892010633726211E-3</v>
      </c>
      <c r="P92" s="29">
        <f t="shared" si="3"/>
        <v>1061322.0506118303</v>
      </c>
    </row>
    <row r="93" spans="1:16" x14ac:dyDescent="0.25">
      <c r="A93" s="26">
        <v>44926</v>
      </c>
      <c r="B93" s="14" t="s">
        <v>13</v>
      </c>
      <c r="C93" s="15" t="s">
        <v>111</v>
      </c>
      <c r="D93" s="16" t="s">
        <v>112</v>
      </c>
      <c r="E93" s="17" t="s">
        <v>30</v>
      </c>
      <c r="F93" s="18" t="s">
        <v>113</v>
      </c>
      <c r="G93" s="19" t="s">
        <v>18</v>
      </c>
      <c r="H93" s="20" t="s">
        <v>18</v>
      </c>
      <c r="I93" s="21" t="s">
        <v>19</v>
      </c>
      <c r="J93" s="22">
        <v>18465958.280000001</v>
      </c>
      <c r="K93" s="23" t="s">
        <v>20</v>
      </c>
      <c r="L93" s="24">
        <v>15274375.92</v>
      </c>
      <c r="M93" s="25">
        <v>69608</v>
      </c>
      <c r="O93" s="27">
        <f t="shared" si="2"/>
        <v>4.0862413709303455E-3</v>
      </c>
      <c r="P93" s="29">
        <f t="shared" si="3"/>
        <v>1208296.2181604744</v>
      </c>
    </row>
    <row r="94" spans="1:16" x14ac:dyDescent="0.25">
      <c r="A94" s="26">
        <v>44926</v>
      </c>
      <c r="B94" s="14" t="s">
        <v>13</v>
      </c>
      <c r="C94" s="15" t="s">
        <v>405</v>
      </c>
      <c r="D94" s="16" t="s">
        <v>406</v>
      </c>
      <c r="E94" s="17" t="s">
        <v>30</v>
      </c>
      <c r="F94" s="18" t="s">
        <v>130</v>
      </c>
      <c r="G94" s="19" t="s">
        <v>18</v>
      </c>
      <c r="H94" s="20" t="s">
        <v>18</v>
      </c>
      <c r="I94" s="21" t="s">
        <v>19</v>
      </c>
      <c r="J94" s="22">
        <v>34416986.240000002</v>
      </c>
      <c r="K94" s="23" t="s">
        <v>20</v>
      </c>
      <c r="L94" s="24">
        <v>28468492.02</v>
      </c>
      <c r="M94" s="25">
        <v>168064</v>
      </c>
      <c r="O94" s="27">
        <f t="shared" si="2"/>
        <v>7.6159661428657835E-3</v>
      </c>
      <c r="P94" s="29">
        <f t="shared" si="3"/>
        <v>2252031.2073409837</v>
      </c>
    </row>
    <row r="95" spans="1:16" x14ac:dyDescent="0.25">
      <c r="A95" s="26">
        <v>44926</v>
      </c>
      <c r="B95" s="14" t="s">
        <v>37</v>
      </c>
      <c r="C95" s="15" t="s">
        <v>235</v>
      </c>
      <c r="D95" s="16"/>
      <c r="E95" s="17" t="s">
        <v>39</v>
      </c>
      <c r="F95" s="18" t="s">
        <v>40</v>
      </c>
      <c r="G95" s="19" t="s">
        <v>205</v>
      </c>
      <c r="H95" s="20" t="s">
        <v>205</v>
      </c>
      <c r="I95" s="21" t="s">
        <v>206</v>
      </c>
      <c r="J95" s="22">
        <v>-584504297</v>
      </c>
      <c r="K95" s="23" t="s">
        <v>20</v>
      </c>
      <c r="L95" s="24">
        <v>-3683944.77</v>
      </c>
      <c r="M95" s="25">
        <v>-584504297</v>
      </c>
      <c r="O95" s="27">
        <f t="shared" si="2"/>
        <v>-9.8553863059542136E-4</v>
      </c>
      <c r="P95" s="29">
        <f t="shared" si="3"/>
        <v>-291422.48146941373</v>
      </c>
    </row>
    <row r="96" spans="1:16" x14ac:dyDescent="0.25">
      <c r="A96" s="26">
        <v>44926</v>
      </c>
      <c r="B96" s="14" t="s">
        <v>37</v>
      </c>
      <c r="C96" s="15" t="s">
        <v>235</v>
      </c>
      <c r="D96" s="16"/>
      <c r="E96" s="17" t="s">
        <v>97</v>
      </c>
      <c r="F96" s="18" t="s">
        <v>97</v>
      </c>
      <c r="G96" s="19" t="s">
        <v>205</v>
      </c>
      <c r="H96" s="20" t="s">
        <v>205</v>
      </c>
      <c r="I96" s="21" t="s">
        <v>206</v>
      </c>
      <c r="J96" s="22">
        <v>-16392</v>
      </c>
      <c r="K96" s="23" t="s">
        <v>20</v>
      </c>
      <c r="L96" s="24">
        <v>-103.31</v>
      </c>
      <c r="M96" s="25">
        <v>-16392</v>
      </c>
      <c r="O96" s="27">
        <f t="shared" si="2"/>
        <v>-2.7637763941507997E-8</v>
      </c>
      <c r="P96" s="29">
        <f t="shared" si="3"/>
        <v>-8.1724505768323805</v>
      </c>
    </row>
    <row r="97" spans="1:16" x14ac:dyDescent="0.25">
      <c r="A97" s="26">
        <v>44926</v>
      </c>
      <c r="B97" s="14" t="s">
        <v>37</v>
      </c>
      <c r="C97" s="15" t="s">
        <v>235</v>
      </c>
      <c r="D97" s="16"/>
      <c r="E97" s="17" t="s">
        <v>97</v>
      </c>
      <c r="F97" s="18" t="s">
        <v>97</v>
      </c>
      <c r="G97" s="19" t="s">
        <v>205</v>
      </c>
      <c r="H97" s="20" t="s">
        <v>205</v>
      </c>
      <c r="I97" s="21" t="s">
        <v>206</v>
      </c>
      <c r="J97" s="22">
        <v>1152920768</v>
      </c>
      <c r="K97" s="23" t="s">
        <v>20</v>
      </c>
      <c r="L97" s="24">
        <v>7266493.0899999999</v>
      </c>
      <c r="M97" s="25">
        <v>1152920768</v>
      </c>
      <c r="O97" s="27">
        <f t="shared" si="2"/>
        <v>1.9439514151971639E-3</v>
      </c>
      <c r="P97" s="29">
        <f t="shared" si="3"/>
        <v>574823.88582827419</v>
      </c>
    </row>
    <row r="98" spans="1:16" x14ac:dyDescent="0.25">
      <c r="A98" s="26">
        <v>44926</v>
      </c>
      <c r="B98" s="14" t="s">
        <v>13</v>
      </c>
      <c r="C98" s="15" t="s">
        <v>158</v>
      </c>
      <c r="D98" s="16" t="s">
        <v>159</v>
      </c>
      <c r="E98" s="17" t="s">
        <v>30</v>
      </c>
      <c r="F98" s="18" t="s">
        <v>31</v>
      </c>
      <c r="G98" s="19" t="s">
        <v>18</v>
      </c>
      <c r="H98" s="20" t="s">
        <v>18</v>
      </c>
      <c r="I98" s="21" t="s">
        <v>19</v>
      </c>
      <c r="J98" s="22">
        <v>52040327.950000003</v>
      </c>
      <c r="K98" s="23" t="s">
        <v>20</v>
      </c>
      <c r="L98" s="24">
        <v>43045885.840000004</v>
      </c>
      <c r="M98" s="25">
        <v>294554</v>
      </c>
      <c r="O98" s="27">
        <f t="shared" si="2"/>
        <v>1.1515749022350419E-2</v>
      </c>
      <c r="P98" s="29">
        <f t="shared" si="3"/>
        <v>3405191.8939441373</v>
      </c>
    </row>
    <row r="99" spans="1:16" x14ac:dyDescent="0.25">
      <c r="A99" s="26">
        <v>44926</v>
      </c>
      <c r="B99" s="14" t="s">
        <v>13</v>
      </c>
      <c r="C99" s="15" t="s">
        <v>247</v>
      </c>
      <c r="D99" s="16" t="s">
        <v>248</v>
      </c>
      <c r="E99" s="17" t="s">
        <v>48</v>
      </c>
      <c r="F99" s="18" t="s">
        <v>249</v>
      </c>
      <c r="G99" s="19" t="s">
        <v>68</v>
      </c>
      <c r="H99" s="20" t="s">
        <v>68</v>
      </c>
      <c r="I99" s="21" t="s">
        <v>69</v>
      </c>
      <c r="J99" s="22">
        <v>14625220.17</v>
      </c>
      <c r="K99" s="23" t="s">
        <v>20</v>
      </c>
      <c r="L99" s="24">
        <v>13083280.83</v>
      </c>
      <c r="M99" s="25">
        <v>271491</v>
      </c>
      <c r="O99" s="27">
        <f t="shared" si="2"/>
        <v>3.5000738278965909E-3</v>
      </c>
      <c r="P99" s="29">
        <f t="shared" si="3"/>
        <v>1034967.2438872667</v>
      </c>
    </row>
    <row r="100" spans="1:16" x14ac:dyDescent="0.25">
      <c r="A100" s="26">
        <v>44926</v>
      </c>
      <c r="B100" s="14" t="s">
        <v>13</v>
      </c>
      <c r="C100" s="15" t="s">
        <v>421</v>
      </c>
      <c r="D100" s="16" t="s">
        <v>422</v>
      </c>
      <c r="E100" s="17" t="s">
        <v>63</v>
      </c>
      <c r="F100" s="18" t="s">
        <v>76</v>
      </c>
      <c r="G100" s="19" t="s">
        <v>205</v>
      </c>
      <c r="H100" s="20" t="s">
        <v>205</v>
      </c>
      <c r="I100" s="21" t="s">
        <v>206</v>
      </c>
      <c r="J100" s="22">
        <v>1110516000</v>
      </c>
      <c r="K100" s="23" t="s">
        <v>20</v>
      </c>
      <c r="L100" s="24">
        <v>6999229.3300000001</v>
      </c>
      <c r="M100" s="25">
        <v>413600</v>
      </c>
      <c r="O100" s="27">
        <f t="shared" si="2"/>
        <v>1.8724523085375973E-3</v>
      </c>
      <c r="P100" s="29">
        <f t="shared" si="3"/>
        <v>553681.69369219453</v>
      </c>
    </row>
    <row r="101" spans="1:16" x14ac:dyDescent="0.25">
      <c r="A101" s="26">
        <v>44926</v>
      </c>
      <c r="B101" s="14" t="s">
        <v>13</v>
      </c>
      <c r="C101" s="15" t="s">
        <v>337</v>
      </c>
      <c r="D101" s="16" t="s">
        <v>338</v>
      </c>
      <c r="E101" s="17" t="s">
        <v>48</v>
      </c>
      <c r="F101" s="18" t="s">
        <v>246</v>
      </c>
      <c r="G101" s="19" t="s">
        <v>59</v>
      </c>
      <c r="H101" s="20" t="s">
        <v>59</v>
      </c>
      <c r="I101" s="21" t="s">
        <v>60</v>
      </c>
      <c r="J101" s="22">
        <v>47076771375</v>
      </c>
      <c r="K101" s="23" t="s">
        <v>20</v>
      </c>
      <c r="L101" s="24">
        <v>30794947.030000001</v>
      </c>
      <c r="M101" s="25">
        <v>970155</v>
      </c>
      <c r="O101" s="27">
        <f t="shared" si="2"/>
        <v>8.2383455290522007E-3</v>
      </c>
      <c r="P101" s="29">
        <f t="shared" si="3"/>
        <v>2436067.9761770028</v>
      </c>
    </row>
    <row r="102" spans="1:16" x14ac:dyDescent="0.25">
      <c r="A102" s="26">
        <v>44926</v>
      </c>
      <c r="B102" s="14" t="s">
        <v>13</v>
      </c>
      <c r="C102" s="15" t="s">
        <v>413</v>
      </c>
      <c r="D102" s="16" t="s">
        <v>414</v>
      </c>
      <c r="E102" s="17" t="s">
        <v>16</v>
      </c>
      <c r="F102" s="18" t="s">
        <v>83</v>
      </c>
      <c r="G102" s="19" t="s">
        <v>84</v>
      </c>
      <c r="H102" s="20" t="s">
        <v>84</v>
      </c>
      <c r="I102" s="21" t="s">
        <v>45</v>
      </c>
      <c r="J102" s="22">
        <v>32162397.600000001</v>
      </c>
      <c r="K102" s="23" t="s">
        <v>20</v>
      </c>
      <c r="L102" s="24">
        <v>28477785.989999998</v>
      </c>
      <c r="M102" s="25">
        <v>67632</v>
      </c>
      <c r="O102" s="27">
        <f t="shared" si="2"/>
        <v>7.6184524902565441E-3</v>
      </c>
      <c r="P102" s="29">
        <f t="shared" si="3"/>
        <v>2252766.4170059487</v>
      </c>
    </row>
    <row r="103" spans="1:16" x14ac:dyDescent="0.25">
      <c r="A103" s="26">
        <v>44926</v>
      </c>
      <c r="B103" s="14" t="s">
        <v>13</v>
      </c>
      <c r="C103" s="15" t="s">
        <v>203</v>
      </c>
      <c r="D103" s="16" t="s">
        <v>204</v>
      </c>
      <c r="E103" s="17" t="s">
        <v>63</v>
      </c>
      <c r="F103" s="18" t="s">
        <v>185</v>
      </c>
      <c r="G103" s="19" t="s">
        <v>205</v>
      </c>
      <c r="H103" s="20" t="s">
        <v>205</v>
      </c>
      <c r="I103" s="21" t="s">
        <v>206</v>
      </c>
      <c r="J103" s="22">
        <v>4482704430</v>
      </c>
      <c r="K103" s="23" t="s">
        <v>20</v>
      </c>
      <c r="L103" s="24">
        <v>28253061.010000002</v>
      </c>
      <c r="M103" s="25">
        <v>87102</v>
      </c>
      <c r="O103" s="27">
        <f t="shared" si="2"/>
        <v>7.5583334703262367E-3</v>
      </c>
      <c r="P103" s="29">
        <f t="shared" si="3"/>
        <v>2234989.3016015384</v>
      </c>
    </row>
    <row r="104" spans="1:16" x14ac:dyDescent="0.25">
      <c r="A104" s="26">
        <v>44926</v>
      </c>
      <c r="B104" s="14" t="s">
        <v>13</v>
      </c>
      <c r="C104" s="15" t="s">
        <v>183</v>
      </c>
      <c r="D104" s="16" t="s">
        <v>184</v>
      </c>
      <c r="E104" s="17" t="s">
        <v>63</v>
      </c>
      <c r="F104" s="18" t="s">
        <v>185</v>
      </c>
      <c r="G104" s="19" t="s">
        <v>84</v>
      </c>
      <c r="H104" s="20" t="s">
        <v>84</v>
      </c>
      <c r="I104" s="21" t="s">
        <v>45</v>
      </c>
      <c r="J104" s="22">
        <v>23075476.760000002</v>
      </c>
      <c r="K104" s="23" t="s">
        <v>20</v>
      </c>
      <c r="L104" s="24">
        <v>20431887.48</v>
      </c>
      <c r="M104" s="25">
        <v>308372</v>
      </c>
      <c r="O104" s="27">
        <f t="shared" si="2"/>
        <v>5.4659924794472235E-3</v>
      </c>
      <c r="P104" s="29">
        <f t="shared" si="3"/>
        <v>1616286.8127160999</v>
      </c>
    </row>
    <row r="105" spans="1:16" x14ac:dyDescent="0.25">
      <c r="A105" s="26">
        <v>44926</v>
      </c>
      <c r="B105" s="14" t="s">
        <v>13</v>
      </c>
      <c r="C105" s="15" t="s">
        <v>154</v>
      </c>
      <c r="D105" s="16" t="s">
        <v>155</v>
      </c>
      <c r="E105" s="17" t="s">
        <v>156</v>
      </c>
      <c r="F105" s="18" t="s">
        <v>157</v>
      </c>
      <c r="G105" s="19" t="s">
        <v>50</v>
      </c>
      <c r="H105" s="20" t="s">
        <v>50</v>
      </c>
      <c r="I105" s="21" t="s">
        <v>19</v>
      </c>
      <c r="J105" s="22">
        <v>7657055</v>
      </c>
      <c r="K105" s="23" t="s">
        <v>20</v>
      </c>
      <c r="L105" s="24">
        <v>6333640.2400000002</v>
      </c>
      <c r="M105" s="25">
        <v>404600</v>
      </c>
      <c r="O105" s="27">
        <f t="shared" si="2"/>
        <v>1.6943921580055759E-3</v>
      </c>
      <c r="P105" s="29">
        <f t="shared" si="3"/>
        <v>501029.5405366061</v>
      </c>
    </row>
    <row r="106" spans="1:16" x14ac:dyDescent="0.25">
      <c r="A106" s="26">
        <v>44926</v>
      </c>
      <c r="B106" s="14" t="s">
        <v>13</v>
      </c>
      <c r="C106" s="15" t="s">
        <v>236</v>
      </c>
      <c r="D106" s="16" t="s">
        <v>237</v>
      </c>
      <c r="E106" s="17" t="s">
        <v>16</v>
      </c>
      <c r="F106" s="18" t="s">
        <v>26</v>
      </c>
      <c r="G106" s="19" t="s">
        <v>18</v>
      </c>
      <c r="H106" s="20" t="s">
        <v>18</v>
      </c>
      <c r="I106" s="21" t="s">
        <v>19</v>
      </c>
      <c r="J106" s="22">
        <v>28380347.18</v>
      </c>
      <c r="K106" s="23" t="s">
        <v>20</v>
      </c>
      <c r="L106" s="24">
        <v>23475201.5</v>
      </c>
      <c r="M106" s="25">
        <v>138559</v>
      </c>
      <c r="O106" s="27">
        <f t="shared" si="2"/>
        <v>6.280147880518192E-3</v>
      </c>
      <c r="P106" s="29">
        <f t="shared" si="3"/>
        <v>1857031.4978214244</v>
      </c>
    </row>
    <row r="107" spans="1:16" x14ac:dyDescent="0.25">
      <c r="A107" s="26">
        <v>44926</v>
      </c>
      <c r="B107" s="14" t="s">
        <v>13</v>
      </c>
      <c r="C107" s="15" t="s">
        <v>391</v>
      </c>
      <c r="D107" s="16" t="s">
        <v>392</v>
      </c>
      <c r="E107" s="17" t="s">
        <v>30</v>
      </c>
      <c r="F107" s="18" t="s">
        <v>31</v>
      </c>
      <c r="G107" s="19" t="s">
        <v>68</v>
      </c>
      <c r="H107" s="20" t="s">
        <v>68</v>
      </c>
      <c r="I107" s="21" t="s">
        <v>69</v>
      </c>
      <c r="J107" s="22">
        <v>22243395.850000001</v>
      </c>
      <c r="K107" s="23" t="s">
        <v>20</v>
      </c>
      <c r="L107" s="24">
        <v>19898271.010000002</v>
      </c>
      <c r="M107" s="25">
        <v>49097</v>
      </c>
      <c r="O107" s="27">
        <f t="shared" si="2"/>
        <v>5.3232379926292902E-3</v>
      </c>
      <c r="P107" s="29">
        <f t="shared" si="3"/>
        <v>1574074.4980509297</v>
      </c>
    </row>
    <row r="108" spans="1:16" x14ac:dyDescent="0.25">
      <c r="A108" s="26">
        <v>44926</v>
      </c>
      <c r="B108" s="14" t="s">
        <v>13</v>
      </c>
      <c r="C108" s="15" t="s">
        <v>81</v>
      </c>
      <c r="D108" s="16" t="s">
        <v>82</v>
      </c>
      <c r="E108" s="17" t="s">
        <v>16</v>
      </c>
      <c r="F108" s="18" t="s">
        <v>83</v>
      </c>
      <c r="G108" s="19" t="s">
        <v>84</v>
      </c>
      <c r="H108" s="20" t="s">
        <v>84</v>
      </c>
      <c r="I108" s="21" t="s">
        <v>45</v>
      </c>
      <c r="J108" s="22">
        <v>45549697.5</v>
      </c>
      <c r="K108" s="23" t="s">
        <v>20</v>
      </c>
      <c r="L108" s="24">
        <v>40331400.460000001</v>
      </c>
      <c r="M108" s="25">
        <v>66975</v>
      </c>
      <c r="O108" s="27">
        <f t="shared" si="2"/>
        <v>1.0789562727169752E-2</v>
      </c>
      <c r="P108" s="29">
        <f t="shared" si="3"/>
        <v>3190459.5581626636</v>
      </c>
    </row>
    <row r="109" spans="1:16" x14ac:dyDescent="0.25">
      <c r="A109" s="26">
        <v>44926</v>
      </c>
      <c r="B109" s="14" t="s">
        <v>13</v>
      </c>
      <c r="C109" s="15" t="s">
        <v>213</v>
      </c>
      <c r="D109" s="16" t="s">
        <v>214</v>
      </c>
      <c r="E109" s="17" t="s">
        <v>63</v>
      </c>
      <c r="F109" s="18" t="s">
        <v>125</v>
      </c>
      <c r="G109" s="19" t="s">
        <v>18</v>
      </c>
      <c r="H109" s="20" t="s">
        <v>18</v>
      </c>
      <c r="I109" s="21" t="s">
        <v>19</v>
      </c>
      <c r="J109" s="22">
        <v>110149880.17</v>
      </c>
      <c r="K109" s="23" t="s">
        <v>20</v>
      </c>
      <c r="L109" s="24">
        <v>91112015.510000005</v>
      </c>
      <c r="M109" s="25">
        <v>316691</v>
      </c>
      <c r="O109" s="27">
        <f t="shared" si="2"/>
        <v>2.4374526927697177E-2</v>
      </c>
      <c r="P109" s="29">
        <f t="shared" si="3"/>
        <v>7207515.66848379</v>
      </c>
    </row>
    <row r="110" spans="1:16" x14ac:dyDescent="0.25">
      <c r="A110" s="26">
        <v>44926</v>
      </c>
      <c r="B110" s="14" t="s">
        <v>13</v>
      </c>
      <c r="C110" s="15" t="s">
        <v>131</v>
      </c>
      <c r="D110" s="16" t="s">
        <v>132</v>
      </c>
      <c r="E110" s="17" t="s">
        <v>53</v>
      </c>
      <c r="F110" s="18" t="s">
        <v>54</v>
      </c>
      <c r="G110" s="19" t="s">
        <v>41</v>
      </c>
      <c r="H110" s="20" t="s">
        <v>41</v>
      </c>
      <c r="I110" s="21" t="s">
        <v>42</v>
      </c>
      <c r="J110" s="22">
        <v>23721193.949999999</v>
      </c>
      <c r="K110" s="23" t="s">
        <v>20</v>
      </c>
      <c r="L110" s="24">
        <v>14491371.98</v>
      </c>
      <c r="M110" s="25">
        <v>1257085</v>
      </c>
      <c r="O110" s="27">
        <f t="shared" si="2"/>
        <v>3.8767700897475881E-3</v>
      </c>
      <c r="P110" s="29">
        <f t="shared" si="3"/>
        <v>1146355.8348373207</v>
      </c>
    </row>
    <row r="111" spans="1:16" x14ac:dyDescent="0.25">
      <c r="A111" s="26">
        <v>44926</v>
      </c>
      <c r="B111" s="14" t="s">
        <v>13</v>
      </c>
      <c r="C111" s="15" t="s">
        <v>415</v>
      </c>
      <c r="D111" s="16" t="s">
        <v>416</v>
      </c>
      <c r="E111" s="17" t="s">
        <v>35</v>
      </c>
      <c r="F111" s="18" t="s">
        <v>36</v>
      </c>
      <c r="G111" s="19" t="s">
        <v>107</v>
      </c>
      <c r="H111" s="20" t="s">
        <v>230</v>
      </c>
      <c r="I111" s="21" t="s">
        <v>167</v>
      </c>
      <c r="J111" s="22">
        <v>207920825</v>
      </c>
      <c r="K111" s="23" t="s">
        <v>20</v>
      </c>
      <c r="L111" s="24">
        <v>22033914.93</v>
      </c>
      <c r="M111" s="25">
        <v>1190500</v>
      </c>
      <c r="O111" s="27">
        <f t="shared" si="2"/>
        <v>5.8945710922718875E-3</v>
      </c>
      <c r="P111" s="29">
        <f t="shared" si="3"/>
        <v>1743016.9468546521</v>
      </c>
    </row>
    <row r="112" spans="1:16" x14ac:dyDescent="0.25">
      <c r="A112" s="26">
        <v>44926</v>
      </c>
      <c r="B112" s="14" t="s">
        <v>13</v>
      </c>
      <c r="C112" s="15" t="s">
        <v>117</v>
      </c>
      <c r="D112" s="16" t="s">
        <v>118</v>
      </c>
      <c r="E112" s="17" t="s">
        <v>16</v>
      </c>
      <c r="F112" s="18" t="s">
        <v>119</v>
      </c>
      <c r="G112" s="19" t="s">
        <v>120</v>
      </c>
      <c r="H112" s="20" t="s">
        <v>18</v>
      </c>
      <c r="I112" s="21" t="s">
        <v>19</v>
      </c>
      <c r="J112" s="22">
        <v>5613375.2400000002</v>
      </c>
      <c r="K112" s="23" t="s">
        <v>20</v>
      </c>
      <c r="L112" s="24">
        <v>4643181.92</v>
      </c>
      <c r="M112" s="25">
        <v>6633</v>
      </c>
      <c r="O112" s="27">
        <f t="shared" si="2"/>
        <v>1.2421562853783552E-3</v>
      </c>
      <c r="P112" s="29">
        <f t="shared" si="3"/>
        <v>367303.98567845981</v>
      </c>
    </row>
    <row r="113" spans="1:16" x14ac:dyDescent="0.25">
      <c r="A113" s="26">
        <v>44926</v>
      </c>
      <c r="B113" s="14" t="s">
        <v>13</v>
      </c>
      <c r="C113" s="15" t="s">
        <v>147</v>
      </c>
      <c r="D113" s="16" t="s">
        <v>148</v>
      </c>
      <c r="E113" s="17" t="s">
        <v>16</v>
      </c>
      <c r="F113" s="18" t="s">
        <v>17</v>
      </c>
      <c r="G113" s="19" t="s">
        <v>32</v>
      </c>
      <c r="H113" s="20" t="s">
        <v>32</v>
      </c>
      <c r="I113" s="21" t="s">
        <v>45</v>
      </c>
      <c r="J113" s="22">
        <v>19864620.34</v>
      </c>
      <c r="K113" s="23" t="s">
        <v>20</v>
      </c>
      <c r="L113" s="24">
        <v>17588875.489999998</v>
      </c>
      <c r="M113" s="25">
        <v>323449</v>
      </c>
      <c r="O113" s="27">
        <f t="shared" si="2"/>
        <v>4.7054224062452396E-3</v>
      </c>
      <c r="P113" s="29">
        <f t="shared" si="3"/>
        <v>1391387.2388353827</v>
      </c>
    </row>
    <row r="114" spans="1:16" x14ac:dyDescent="0.25">
      <c r="A114" s="26">
        <v>44926</v>
      </c>
      <c r="B114" s="14" t="s">
        <v>13</v>
      </c>
      <c r="C114" s="15" t="s">
        <v>207</v>
      </c>
      <c r="D114" s="16" t="s">
        <v>208</v>
      </c>
      <c r="E114" s="17" t="s">
        <v>63</v>
      </c>
      <c r="F114" s="18" t="s">
        <v>185</v>
      </c>
      <c r="G114" s="19" t="s">
        <v>18</v>
      </c>
      <c r="H114" s="20" t="s">
        <v>18</v>
      </c>
      <c r="I114" s="21" t="s">
        <v>19</v>
      </c>
      <c r="J114" s="22">
        <v>31100056.640000001</v>
      </c>
      <c r="K114" s="23" t="s">
        <v>20</v>
      </c>
      <c r="L114" s="24">
        <v>25724847.260000002</v>
      </c>
      <c r="M114" s="25">
        <v>21544</v>
      </c>
      <c r="O114" s="27">
        <f t="shared" si="2"/>
        <v>6.8819790533658776E-3</v>
      </c>
      <c r="P114" s="29">
        <f t="shared" si="3"/>
        <v>2034992.1869026416</v>
      </c>
    </row>
    <row r="115" spans="1:16" x14ac:dyDescent="0.25">
      <c r="A115" s="26">
        <v>44926</v>
      </c>
      <c r="B115" s="14" t="s">
        <v>37</v>
      </c>
      <c r="C115" s="15" t="s">
        <v>96</v>
      </c>
      <c r="D115" s="16"/>
      <c r="E115" s="17" t="s">
        <v>39</v>
      </c>
      <c r="F115" s="18" t="s">
        <v>40</v>
      </c>
      <c r="G115" s="19" t="s">
        <v>98</v>
      </c>
      <c r="H115" s="20" t="s">
        <v>98</v>
      </c>
      <c r="I115" s="21" t="s">
        <v>99</v>
      </c>
      <c r="J115" s="22">
        <v>-496281.75</v>
      </c>
      <c r="K115" s="23" t="s">
        <v>20</v>
      </c>
      <c r="L115" s="24">
        <v>-21066.19</v>
      </c>
      <c r="M115" s="25">
        <v>-496281.75</v>
      </c>
      <c r="O115" s="27">
        <f t="shared" si="2"/>
        <v>-5.6356827641753585E-6</v>
      </c>
      <c r="P115" s="29">
        <f t="shared" si="3"/>
        <v>-1666.4640075226068</v>
      </c>
    </row>
    <row r="116" spans="1:16" x14ac:dyDescent="0.25">
      <c r="A116" s="26">
        <v>44926</v>
      </c>
      <c r="B116" s="14" t="s">
        <v>37</v>
      </c>
      <c r="C116" s="15" t="s">
        <v>96</v>
      </c>
      <c r="D116" s="16"/>
      <c r="E116" s="17" t="s">
        <v>97</v>
      </c>
      <c r="F116" s="18" t="s">
        <v>97</v>
      </c>
      <c r="G116" s="19" t="s">
        <v>98</v>
      </c>
      <c r="H116" s="20" t="s">
        <v>98</v>
      </c>
      <c r="I116" s="21" t="s">
        <v>99</v>
      </c>
      <c r="J116" s="22">
        <v>496281.75</v>
      </c>
      <c r="K116" s="23" t="s">
        <v>20</v>
      </c>
      <c r="L116" s="24">
        <v>21066.19</v>
      </c>
      <c r="M116" s="25">
        <v>496281.75</v>
      </c>
      <c r="O116" s="27">
        <f t="shared" si="2"/>
        <v>5.6356827641753585E-6</v>
      </c>
      <c r="P116" s="29">
        <f t="shared" si="3"/>
        <v>1666.4640075226068</v>
      </c>
    </row>
    <row r="117" spans="1:16" x14ac:dyDescent="0.25">
      <c r="A117" s="26">
        <v>44926</v>
      </c>
      <c r="B117" s="14" t="s">
        <v>13</v>
      </c>
      <c r="C117" s="15" t="s">
        <v>137</v>
      </c>
      <c r="D117" s="16" t="s">
        <v>138</v>
      </c>
      <c r="E117" s="17" t="s">
        <v>35</v>
      </c>
      <c r="F117" s="18" t="s">
        <v>36</v>
      </c>
      <c r="G117" s="19" t="s">
        <v>18</v>
      </c>
      <c r="H117" s="20" t="s">
        <v>18</v>
      </c>
      <c r="I117" s="21" t="s">
        <v>19</v>
      </c>
      <c r="J117" s="22">
        <v>211761637.81</v>
      </c>
      <c r="K117" s="23" t="s">
        <v>20</v>
      </c>
      <c r="L117" s="24">
        <v>175161603.43000001</v>
      </c>
      <c r="M117" s="25">
        <v>882984</v>
      </c>
      <c r="O117" s="27">
        <f t="shared" si="2"/>
        <v>4.6859694581496247E-2</v>
      </c>
      <c r="P117" s="29">
        <f t="shared" si="3"/>
        <v>13856350.275775706</v>
      </c>
    </row>
    <row r="118" spans="1:16" x14ac:dyDescent="0.25">
      <c r="A118" s="26">
        <v>44926</v>
      </c>
      <c r="B118" s="14" t="s">
        <v>13</v>
      </c>
      <c r="C118" s="15" t="s">
        <v>275</v>
      </c>
      <c r="D118" s="16" t="s">
        <v>276</v>
      </c>
      <c r="E118" s="17" t="s">
        <v>30</v>
      </c>
      <c r="F118" s="18" t="s">
        <v>31</v>
      </c>
      <c r="G118" s="19" t="s">
        <v>18</v>
      </c>
      <c r="H118" s="20" t="s">
        <v>18</v>
      </c>
      <c r="I118" s="21" t="s">
        <v>19</v>
      </c>
      <c r="J118" s="22">
        <v>29520126.870000001</v>
      </c>
      <c r="K118" s="23" t="s">
        <v>20</v>
      </c>
      <c r="L118" s="24">
        <v>24417986.23</v>
      </c>
      <c r="M118" s="25">
        <v>164398</v>
      </c>
      <c r="O118" s="27">
        <f t="shared" si="2"/>
        <v>6.5323641404678428E-3</v>
      </c>
      <c r="P118" s="29">
        <f t="shared" si="3"/>
        <v>1931611.5153465169</v>
      </c>
    </row>
    <row r="119" spans="1:16" x14ac:dyDescent="0.25">
      <c r="A119" s="26">
        <v>44926</v>
      </c>
      <c r="B119" s="14" t="s">
        <v>13</v>
      </c>
      <c r="C119" s="15" t="s">
        <v>308</v>
      </c>
      <c r="D119" s="16" t="s">
        <v>309</v>
      </c>
      <c r="E119" s="17" t="s">
        <v>48</v>
      </c>
      <c r="F119" s="18" t="s">
        <v>270</v>
      </c>
      <c r="G119" s="19" t="s">
        <v>18</v>
      </c>
      <c r="H119" s="20" t="s">
        <v>18</v>
      </c>
      <c r="I119" s="21" t="s">
        <v>19</v>
      </c>
      <c r="J119" s="22">
        <v>65698067.810000002</v>
      </c>
      <c r="K119" s="23" t="s">
        <v>20</v>
      </c>
      <c r="L119" s="24">
        <v>54343076.579999998</v>
      </c>
      <c r="M119" s="25">
        <v>235887</v>
      </c>
      <c r="O119" s="27">
        <f t="shared" si="2"/>
        <v>1.4538003314038638E-2</v>
      </c>
      <c r="P119" s="29">
        <f t="shared" si="3"/>
        <v>4298868.5271809818</v>
      </c>
    </row>
    <row r="120" spans="1:16" x14ac:dyDescent="0.25">
      <c r="A120" s="26">
        <v>44926</v>
      </c>
      <c r="B120" s="14" t="s">
        <v>13</v>
      </c>
      <c r="C120" s="15" t="s">
        <v>310</v>
      </c>
      <c r="D120" s="16" t="s">
        <v>311</v>
      </c>
      <c r="E120" s="17" t="s">
        <v>48</v>
      </c>
      <c r="F120" s="18" t="s">
        <v>270</v>
      </c>
      <c r="G120" s="19" t="s">
        <v>18</v>
      </c>
      <c r="H120" s="20" t="s">
        <v>18</v>
      </c>
      <c r="I120" s="21" t="s">
        <v>19</v>
      </c>
      <c r="J120" s="22">
        <v>35774059.25</v>
      </c>
      <c r="K120" s="23" t="s">
        <v>20</v>
      </c>
      <c r="L120" s="24">
        <v>29591013.949999999</v>
      </c>
      <c r="M120" s="25">
        <v>76850</v>
      </c>
      <c r="O120" s="27">
        <f t="shared" si="2"/>
        <v>7.9162661730710487E-3</v>
      </c>
      <c r="P120" s="29">
        <f t="shared" si="3"/>
        <v>2340829.5327144759</v>
      </c>
    </row>
    <row r="121" spans="1:16" x14ac:dyDescent="0.25">
      <c r="A121" s="26">
        <v>44926</v>
      </c>
      <c r="B121" s="14" t="s">
        <v>13</v>
      </c>
      <c r="C121" s="15" t="s">
        <v>357</v>
      </c>
      <c r="D121" s="16" t="s">
        <v>358</v>
      </c>
      <c r="E121" s="17" t="s">
        <v>35</v>
      </c>
      <c r="F121" s="18" t="s">
        <v>58</v>
      </c>
      <c r="G121" s="19" t="s">
        <v>205</v>
      </c>
      <c r="H121" s="20" t="s">
        <v>205</v>
      </c>
      <c r="I121" s="21" t="s">
        <v>206</v>
      </c>
      <c r="J121" s="22">
        <v>2797711250</v>
      </c>
      <c r="K121" s="23" t="s">
        <v>20</v>
      </c>
      <c r="L121" s="24">
        <v>17633084.640000001</v>
      </c>
      <c r="M121" s="25">
        <v>424700</v>
      </c>
      <c r="O121" s="27">
        <f t="shared" si="2"/>
        <v>4.717249354766727E-3</v>
      </c>
      <c r="P121" s="29">
        <f t="shared" si="3"/>
        <v>1394884.4520133792</v>
      </c>
    </row>
    <row r="122" spans="1:16" x14ac:dyDescent="0.25">
      <c r="A122" s="26">
        <v>44926</v>
      </c>
      <c r="B122" s="14" t="s">
        <v>13</v>
      </c>
      <c r="C122" s="15" t="s">
        <v>77</v>
      </c>
      <c r="D122" s="16" t="s">
        <v>78</v>
      </c>
      <c r="E122" s="17" t="s">
        <v>35</v>
      </c>
      <c r="F122" s="18" t="s">
        <v>36</v>
      </c>
      <c r="G122" s="19" t="s">
        <v>59</v>
      </c>
      <c r="H122" s="20" t="s">
        <v>59</v>
      </c>
      <c r="I122" s="21" t="s">
        <v>60</v>
      </c>
      <c r="J122" s="22">
        <v>17010675000</v>
      </c>
      <c r="K122" s="23" t="s">
        <v>20</v>
      </c>
      <c r="L122" s="24">
        <v>11127416.35</v>
      </c>
      <c r="M122" s="25">
        <v>95700</v>
      </c>
      <c r="O122" s="27">
        <f t="shared" si="2"/>
        <v>2.9768357986659231E-3</v>
      </c>
      <c r="P122" s="29">
        <f t="shared" si="3"/>
        <v>880246.44437335746</v>
      </c>
    </row>
    <row r="123" spans="1:16" x14ac:dyDescent="0.25">
      <c r="A123" s="26">
        <v>44926</v>
      </c>
      <c r="B123" s="14" t="s">
        <v>13</v>
      </c>
      <c r="C123" s="15" t="s">
        <v>383</v>
      </c>
      <c r="D123" s="16" t="s">
        <v>384</v>
      </c>
      <c r="E123" s="17" t="s">
        <v>217</v>
      </c>
      <c r="F123" s="18" t="s">
        <v>378</v>
      </c>
      <c r="G123" s="19" t="s">
        <v>68</v>
      </c>
      <c r="H123" s="20" t="s">
        <v>68</v>
      </c>
      <c r="I123" s="21" t="s">
        <v>69</v>
      </c>
      <c r="J123" s="22">
        <v>79798889.170000002</v>
      </c>
      <c r="K123" s="23" t="s">
        <v>20</v>
      </c>
      <c r="L123" s="24">
        <v>71385679.319999993</v>
      </c>
      <c r="M123" s="25">
        <v>744601</v>
      </c>
      <c r="O123" s="27">
        <f t="shared" si="2"/>
        <v>1.9097285392027381E-2</v>
      </c>
      <c r="P123" s="29">
        <f t="shared" si="3"/>
        <v>5647042.2624751255</v>
      </c>
    </row>
    <row r="124" spans="1:16" x14ac:dyDescent="0.25">
      <c r="A124" s="26">
        <v>44926</v>
      </c>
      <c r="B124" s="14" t="s">
        <v>13</v>
      </c>
      <c r="C124" s="15" t="s">
        <v>322</v>
      </c>
      <c r="D124" s="16" t="s">
        <v>323</v>
      </c>
      <c r="E124" s="17" t="s">
        <v>16</v>
      </c>
      <c r="F124" s="18" t="s">
        <v>23</v>
      </c>
      <c r="G124" s="19" t="s">
        <v>18</v>
      </c>
      <c r="H124" s="20" t="s">
        <v>18</v>
      </c>
      <c r="I124" s="21" t="s">
        <v>19</v>
      </c>
      <c r="J124" s="22">
        <v>17615246.559999999</v>
      </c>
      <c r="K124" s="23" t="s">
        <v>20</v>
      </c>
      <c r="L124" s="24">
        <v>14570697.810000001</v>
      </c>
      <c r="M124" s="25">
        <v>59737</v>
      </c>
      <c r="O124" s="27">
        <f t="shared" si="2"/>
        <v>3.8979915452117659E-3</v>
      </c>
      <c r="P124" s="29">
        <f t="shared" si="3"/>
        <v>1152630.9914062996</v>
      </c>
    </row>
    <row r="125" spans="1:16" x14ac:dyDescent="0.25">
      <c r="A125" s="26">
        <v>44926</v>
      </c>
      <c r="B125" s="14" t="s">
        <v>37</v>
      </c>
      <c r="C125" s="15" t="s">
        <v>142</v>
      </c>
      <c r="D125" s="16"/>
      <c r="E125" s="17" t="s">
        <v>39</v>
      </c>
      <c r="F125" s="18" t="s">
        <v>40</v>
      </c>
      <c r="G125" s="19" t="s">
        <v>143</v>
      </c>
      <c r="H125" s="20" t="s">
        <v>143</v>
      </c>
      <c r="I125" s="21" t="s">
        <v>144</v>
      </c>
      <c r="J125" s="22">
        <v>-837385</v>
      </c>
      <c r="K125" s="23" t="s">
        <v>20</v>
      </c>
      <c r="L125" s="24">
        <v>-22535.98</v>
      </c>
      <c r="M125" s="25">
        <v>-837385</v>
      </c>
      <c r="O125" s="27">
        <f t="shared" si="2"/>
        <v>-6.028884865265176E-6</v>
      </c>
      <c r="P125" s="29">
        <f t="shared" si="3"/>
        <v>-1782.7333535038522</v>
      </c>
    </row>
    <row r="126" spans="1:16" x14ac:dyDescent="0.25">
      <c r="A126" s="26">
        <v>44926</v>
      </c>
      <c r="B126" s="14" t="s">
        <v>37</v>
      </c>
      <c r="C126" s="15" t="s">
        <v>142</v>
      </c>
      <c r="D126" s="16"/>
      <c r="E126" s="17" t="s">
        <v>97</v>
      </c>
      <c r="F126" s="18" t="s">
        <v>97</v>
      </c>
      <c r="G126" s="19" t="s">
        <v>143</v>
      </c>
      <c r="H126" s="20" t="s">
        <v>143</v>
      </c>
      <c r="I126" s="21" t="s">
        <v>144</v>
      </c>
      <c r="J126" s="22">
        <v>837385</v>
      </c>
      <c r="K126" s="23" t="s">
        <v>20</v>
      </c>
      <c r="L126" s="24">
        <v>22535.98</v>
      </c>
      <c r="M126" s="25">
        <v>837385</v>
      </c>
      <c r="O126" s="27">
        <f t="shared" si="2"/>
        <v>6.028884865265176E-6</v>
      </c>
      <c r="P126" s="29">
        <f t="shared" si="3"/>
        <v>1782.7333535038522</v>
      </c>
    </row>
    <row r="127" spans="1:16" x14ac:dyDescent="0.25">
      <c r="A127" s="26">
        <v>44926</v>
      </c>
      <c r="B127" s="14" t="s">
        <v>13</v>
      </c>
      <c r="C127" s="15" t="s">
        <v>163</v>
      </c>
      <c r="D127" s="16" t="s">
        <v>164</v>
      </c>
      <c r="E127" s="17" t="s">
        <v>16</v>
      </c>
      <c r="F127" s="18" t="s">
        <v>83</v>
      </c>
      <c r="G127" s="19" t="s">
        <v>18</v>
      </c>
      <c r="H127" s="20" t="s">
        <v>18</v>
      </c>
      <c r="I127" s="21" t="s">
        <v>19</v>
      </c>
      <c r="J127" s="22">
        <v>55572514.710000001</v>
      </c>
      <c r="K127" s="23" t="s">
        <v>20</v>
      </c>
      <c r="L127" s="24">
        <v>45967583.57</v>
      </c>
      <c r="M127" s="25">
        <v>474857</v>
      </c>
      <c r="O127" s="27">
        <f t="shared" si="2"/>
        <v>1.2297369312449923E-2</v>
      </c>
      <c r="P127" s="29">
        <f t="shared" si="3"/>
        <v>3636315.9893740895</v>
      </c>
    </row>
    <row r="128" spans="1:16" x14ac:dyDescent="0.25">
      <c r="A128" s="26">
        <v>44926</v>
      </c>
      <c r="B128" s="14" t="s">
        <v>27</v>
      </c>
      <c r="C128" s="15" t="s">
        <v>228</v>
      </c>
      <c r="D128" s="16" t="s">
        <v>229</v>
      </c>
      <c r="E128" s="17" t="s">
        <v>16</v>
      </c>
      <c r="F128" s="18" t="s">
        <v>17</v>
      </c>
      <c r="G128" s="19" t="s">
        <v>107</v>
      </c>
      <c r="H128" s="20" t="s">
        <v>230</v>
      </c>
      <c r="I128" s="21" t="s">
        <v>19</v>
      </c>
      <c r="J128" s="22">
        <v>6471797.4400000004</v>
      </c>
      <c r="K128" s="23" t="s">
        <v>20</v>
      </c>
      <c r="L128" s="24">
        <v>5353237.8600000003</v>
      </c>
      <c r="M128" s="25">
        <v>663094</v>
      </c>
      <c r="O128" s="27">
        <f t="shared" si="2"/>
        <v>1.4321123250161983E-3</v>
      </c>
      <c r="P128" s="29">
        <f t="shared" si="3"/>
        <v>423473.73765248229</v>
      </c>
    </row>
    <row r="129" spans="1:16" x14ac:dyDescent="0.25">
      <c r="A129" s="26">
        <v>44926</v>
      </c>
      <c r="B129" s="14" t="s">
        <v>37</v>
      </c>
      <c r="C129" s="15" t="s">
        <v>317</v>
      </c>
      <c r="D129" s="16"/>
      <c r="E129" s="17" t="s">
        <v>39</v>
      </c>
      <c r="F129" s="18" t="s">
        <v>40</v>
      </c>
      <c r="G129" s="19" t="s">
        <v>318</v>
      </c>
      <c r="H129" s="20" t="s">
        <v>318</v>
      </c>
      <c r="I129" s="21" t="s">
        <v>319</v>
      </c>
      <c r="J129" s="22">
        <v>-77091.95</v>
      </c>
      <c r="K129" s="23" t="s">
        <v>20</v>
      </c>
      <c r="L129" s="24">
        <v>-6509.03</v>
      </c>
      <c r="M129" s="25">
        <v>-77091.95</v>
      </c>
      <c r="O129" s="27">
        <f t="shared" si="2"/>
        <v>-1.7413128896350187E-6</v>
      </c>
      <c r="P129" s="29">
        <f t="shared" si="3"/>
        <v>-514.90393938746752</v>
      </c>
    </row>
    <row r="130" spans="1:16" x14ac:dyDescent="0.25">
      <c r="A130" s="26">
        <v>44926</v>
      </c>
      <c r="B130" s="14" t="s">
        <v>37</v>
      </c>
      <c r="C130" s="15" t="s">
        <v>317</v>
      </c>
      <c r="D130" s="16"/>
      <c r="E130" s="17" t="s">
        <v>97</v>
      </c>
      <c r="F130" s="18" t="s">
        <v>97</v>
      </c>
      <c r="G130" s="19" t="s">
        <v>318</v>
      </c>
      <c r="H130" s="20" t="s">
        <v>318</v>
      </c>
      <c r="I130" s="21" t="s">
        <v>319</v>
      </c>
      <c r="J130" s="22">
        <v>77091.95</v>
      </c>
      <c r="K130" s="23" t="s">
        <v>20</v>
      </c>
      <c r="L130" s="24">
        <v>6509.03</v>
      </c>
      <c r="M130" s="25">
        <v>77091.95</v>
      </c>
      <c r="O130" s="27">
        <f t="shared" si="2"/>
        <v>1.7413128896350187E-6</v>
      </c>
      <c r="P130" s="29">
        <f t="shared" si="3"/>
        <v>514.90393938746752</v>
      </c>
    </row>
    <row r="131" spans="1:16" x14ac:dyDescent="0.25">
      <c r="A131" s="26">
        <v>44926</v>
      </c>
      <c r="B131" s="14" t="s">
        <v>13</v>
      </c>
      <c r="C131" s="15" t="s">
        <v>242</v>
      </c>
      <c r="D131" s="16" t="s">
        <v>243</v>
      </c>
      <c r="E131" s="17" t="s">
        <v>30</v>
      </c>
      <c r="F131" s="18" t="s">
        <v>31</v>
      </c>
      <c r="G131" s="19" t="s">
        <v>68</v>
      </c>
      <c r="H131" s="20" t="s">
        <v>68</v>
      </c>
      <c r="I131" s="21" t="s">
        <v>69</v>
      </c>
      <c r="J131" s="22">
        <v>6268535.6900000004</v>
      </c>
      <c r="K131" s="23" t="s">
        <v>20</v>
      </c>
      <c r="L131" s="24">
        <v>5607642.9500000002</v>
      </c>
      <c r="M131" s="25">
        <v>74978</v>
      </c>
      <c r="O131" s="27">
        <f t="shared" ref="O131:O194" si="4">L131/SUM($L$2:$L$201)</f>
        <v>1.5001714463300894E-3</v>
      </c>
      <c r="P131" s="29">
        <f t="shared" ref="P131:P194" si="5">$P$1*O131</f>
        <v>443598.73063011846</v>
      </c>
    </row>
    <row r="132" spans="1:16" x14ac:dyDescent="0.25">
      <c r="A132" s="26">
        <v>44926</v>
      </c>
      <c r="B132" s="14" t="s">
        <v>13</v>
      </c>
      <c r="C132" s="15" t="s">
        <v>104</v>
      </c>
      <c r="D132" s="16" t="s">
        <v>105</v>
      </c>
      <c r="E132" s="17" t="s">
        <v>30</v>
      </c>
      <c r="F132" s="18" t="s">
        <v>31</v>
      </c>
      <c r="G132" s="19" t="s">
        <v>91</v>
      </c>
      <c r="H132" s="20" t="s">
        <v>91</v>
      </c>
      <c r="I132" s="21" t="s">
        <v>92</v>
      </c>
      <c r="J132" s="22">
        <v>223031824</v>
      </c>
      <c r="K132" s="23" t="s">
        <v>20</v>
      </c>
      <c r="L132" s="24">
        <v>26556672.949999999</v>
      </c>
      <c r="M132" s="25">
        <v>237470</v>
      </c>
      <c r="O132" s="27">
        <f t="shared" si="4"/>
        <v>7.1045112579995236E-3</v>
      </c>
      <c r="P132" s="29">
        <f t="shared" si="5"/>
        <v>2100794.6681732298</v>
      </c>
    </row>
    <row r="133" spans="1:16" x14ac:dyDescent="0.25">
      <c r="A133" s="26">
        <v>44926</v>
      </c>
      <c r="B133" s="14" t="s">
        <v>13</v>
      </c>
      <c r="C133" s="15" t="s">
        <v>220</v>
      </c>
      <c r="D133" s="16" t="s">
        <v>221</v>
      </c>
      <c r="E133" s="17" t="s">
        <v>35</v>
      </c>
      <c r="F133" s="18" t="s">
        <v>58</v>
      </c>
      <c r="G133" s="19" t="s">
        <v>18</v>
      </c>
      <c r="H133" s="20" t="s">
        <v>18</v>
      </c>
      <c r="I133" s="21" t="s">
        <v>19</v>
      </c>
      <c r="J133" s="22">
        <v>34349500.079999998</v>
      </c>
      <c r="K133" s="23" t="s">
        <v>20</v>
      </c>
      <c r="L133" s="24">
        <v>28412669.890000001</v>
      </c>
      <c r="M133" s="25">
        <v>235013</v>
      </c>
      <c r="O133" s="27">
        <f t="shared" si="4"/>
        <v>7.6010324592760813E-3</v>
      </c>
      <c r="P133" s="29">
        <f t="shared" si="5"/>
        <v>2247615.3366748476</v>
      </c>
    </row>
    <row r="134" spans="1:16" x14ac:dyDescent="0.25">
      <c r="A134" s="26">
        <v>44926</v>
      </c>
      <c r="B134" s="14" t="s">
        <v>13</v>
      </c>
      <c r="C134" s="15" t="s">
        <v>419</v>
      </c>
      <c r="D134" s="16" t="s">
        <v>420</v>
      </c>
      <c r="E134" s="17" t="s">
        <v>63</v>
      </c>
      <c r="F134" s="18" t="s">
        <v>76</v>
      </c>
      <c r="G134" s="19" t="s">
        <v>18</v>
      </c>
      <c r="H134" s="20" t="s">
        <v>18</v>
      </c>
      <c r="I134" s="21" t="s">
        <v>19</v>
      </c>
      <c r="J134" s="22">
        <v>41732573.549999997</v>
      </c>
      <c r="K134" s="23" t="s">
        <v>20</v>
      </c>
      <c r="L134" s="24">
        <v>34519682.479999997</v>
      </c>
      <c r="M134" s="25">
        <v>147127</v>
      </c>
      <c r="O134" s="27">
        <f t="shared" si="4"/>
        <v>9.2347965900498423E-3</v>
      </c>
      <c r="P134" s="29">
        <f t="shared" si="5"/>
        <v>2730717.2490150672</v>
      </c>
    </row>
    <row r="135" spans="1:16" x14ac:dyDescent="0.25">
      <c r="A135" s="26">
        <v>44926</v>
      </c>
      <c r="B135" s="14" t="s">
        <v>13</v>
      </c>
      <c r="C135" s="15" t="s">
        <v>339</v>
      </c>
      <c r="D135" s="16" t="s">
        <v>340</v>
      </c>
      <c r="E135" s="17" t="s">
        <v>16</v>
      </c>
      <c r="F135" s="18" t="s">
        <v>26</v>
      </c>
      <c r="G135" s="19" t="s">
        <v>18</v>
      </c>
      <c r="H135" s="20" t="s">
        <v>18</v>
      </c>
      <c r="I135" s="21" t="s">
        <v>19</v>
      </c>
      <c r="J135" s="22">
        <v>6845609.4000000004</v>
      </c>
      <c r="K135" s="23" t="s">
        <v>20</v>
      </c>
      <c r="L135" s="24">
        <v>5662441.6600000001</v>
      </c>
      <c r="M135" s="25">
        <v>146180</v>
      </c>
      <c r="O135" s="27">
        <f t="shared" si="4"/>
        <v>1.5148313418995322E-3</v>
      </c>
      <c r="P135" s="29">
        <f t="shared" si="5"/>
        <v>447933.64253747655</v>
      </c>
    </row>
    <row r="136" spans="1:16" x14ac:dyDescent="0.25">
      <c r="A136" s="26">
        <v>44926</v>
      </c>
      <c r="B136" s="14" t="s">
        <v>13</v>
      </c>
      <c r="C136" s="15" t="s">
        <v>209</v>
      </c>
      <c r="D136" s="16" t="s">
        <v>210</v>
      </c>
      <c r="E136" s="17" t="s">
        <v>35</v>
      </c>
      <c r="F136" s="18" t="s">
        <v>36</v>
      </c>
      <c r="G136" s="19" t="s">
        <v>18</v>
      </c>
      <c r="H136" s="20" t="s">
        <v>18</v>
      </c>
      <c r="I136" s="21" t="s">
        <v>19</v>
      </c>
      <c r="J136" s="22">
        <v>34919011.649999999</v>
      </c>
      <c r="K136" s="23" t="s">
        <v>20</v>
      </c>
      <c r="L136" s="24">
        <v>28883749.359999999</v>
      </c>
      <c r="M136" s="25">
        <v>427170</v>
      </c>
      <c r="O136" s="27">
        <f t="shared" si="4"/>
        <v>7.7270568827544541E-3</v>
      </c>
      <c r="P136" s="29">
        <f t="shared" si="5"/>
        <v>2284880.5935360943</v>
      </c>
    </row>
    <row r="137" spans="1:16" x14ac:dyDescent="0.25">
      <c r="A137" s="26">
        <v>44926</v>
      </c>
      <c r="B137" s="14" t="s">
        <v>13</v>
      </c>
      <c r="C137" s="15" t="s">
        <v>312</v>
      </c>
      <c r="D137" s="16" t="s">
        <v>313</v>
      </c>
      <c r="E137" s="17" t="s">
        <v>63</v>
      </c>
      <c r="F137" s="18" t="s">
        <v>72</v>
      </c>
      <c r="G137" s="19" t="s">
        <v>18</v>
      </c>
      <c r="H137" s="20" t="s">
        <v>18</v>
      </c>
      <c r="I137" s="21" t="s">
        <v>19</v>
      </c>
      <c r="J137" s="22">
        <v>32406981.949999999</v>
      </c>
      <c r="K137" s="23" t="s">
        <v>20</v>
      </c>
      <c r="L137" s="24">
        <v>26805888.829999998</v>
      </c>
      <c r="M137" s="25">
        <v>413803</v>
      </c>
      <c r="O137" s="27">
        <f t="shared" si="4"/>
        <v>7.1711821481545441E-3</v>
      </c>
      <c r="P137" s="29">
        <f t="shared" si="5"/>
        <v>2120509.1630165344</v>
      </c>
    </row>
    <row r="138" spans="1:16" x14ac:dyDescent="0.25">
      <c r="A138" s="26">
        <v>44926</v>
      </c>
      <c r="B138" s="14" t="s">
        <v>13</v>
      </c>
      <c r="C138" s="15" t="s">
        <v>61</v>
      </c>
      <c r="D138" s="16" t="s">
        <v>62</v>
      </c>
      <c r="E138" s="17" t="s">
        <v>63</v>
      </c>
      <c r="F138" s="18" t="s">
        <v>64</v>
      </c>
      <c r="G138" s="19" t="s">
        <v>18</v>
      </c>
      <c r="H138" s="20" t="s">
        <v>18</v>
      </c>
      <c r="I138" s="21" t="s">
        <v>19</v>
      </c>
      <c r="J138" s="22">
        <v>6428337.5</v>
      </c>
      <c r="K138" s="23" t="s">
        <v>20</v>
      </c>
      <c r="L138" s="24">
        <v>5317289.3600000003</v>
      </c>
      <c r="M138" s="25">
        <v>22100</v>
      </c>
      <c r="O138" s="27">
        <f t="shared" si="4"/>
        <v>1.4224952873910768E-3</v>
      </c>
      <c r="P138" s="29">
        <f t="shared" si="5"/>
        <v>420629.99223034253</v>
      </c>
    </row>
    <row r="139" spans="1:16" x14ac:dyDescent="0.25">
      <c r="A139" s="26">
        <v>44926</v>
      </c>
      <c r="B139" s="14" t="s">
        <v>13</v>
      </c>
      <c r="C139" s="15" t="s">
        <v>381</v>
      </c>
      <c r="D139" s="16" t="s">
        <v>382</v>
      </c>
      <c r="E139" s="17" t="s">
        <v>217</v>
      </c>
      <c r="F139" s="18" t="s">
        <v>316</v>
      </c>
      <c r="G139" s="19" t="s">
        <v>18</v>
      </c>
      <c r="H139" s="20" t="s">
        <v>18</v>
      </c>
      <c r="I139" s="21" t="s">
        <v>19</v>
      </c>
      <c r="J139" s="22">
        <v>38306290.549999997</v>
      </c>
      <c r="K139" s="23" t="s">
        <v>20</v>
      </c>
      <c r="L139" s="24">
        <v>31685584.530000001</v>
      </c>
      <c r="M139" s="25">
        <v>212047</v>
      </c>
      <c r="O139" s="27">
        <f t="shared" si="4"/>
        <v>8.4766112243619945E-3</v>
      </c>
      <c r="P139" s="29">
        <f t="shared" si="5"/>
        <v>2506522.8300210014</v>
      </c>
    </row>
    <row r="140" spans="1:16" x14ac:dyDescent="0.25">
      <c r="A140" s="26">
        <v>44926</v>
      </c>
      <c r="B140" s="14" t="s">
        <v>27</v>
      </c>
      <c r="C140" s="15" t="s">
        <v>273</v>
      </c>
      <c r="D140" s="16" t="s">
        <v>274</v>
      </c>
      <c r="E140" s="17" t="s">
        <v>35</v>
      </c>
      <c r="F140" s="18" t="s">
        <v>36</v>
      </c>
      <c r="G140" s="19" t="s">
        <v>107</v>
      </c>
      <c r="H140" s="20" t="s">
        <v>230</v>
      </c>
      <c r="I140" s="21" t="s">
        <v>19</v>
      </c>
      <c r="J140" s="22">
        <v>25803314.550000001</v>
      </c>
      <c r="K140" s="23" t="s">
        <v>20</v>
      </c>
      <c r="L140" s="24">
        <v>21343572.879999999</v>
      </c>
      <c r="M140" s="25">
        <v>316314</v>
      </c>
      <c r="O140" s="27">
        <f t="shared" si="4"/>
        <v>5.7098889645321067E-3</v>
      </c>
      <c r="P140" s="29">
        <f t="shared" si="5"/>
        <v>1688406.6837171614</v>
      </c>
    </row>
    <row r="141" spans="1:16" x14ac:dyDescent="0.25">
      <c r="A141" s="26">
        <v>44926</v>
      </c>
      <c r="B141" s="14" t="s">
        <v>37</v>
      </c>
      <c r="C141" s="15" t="s">
        <v>361</v>
      </c>
      <c r="D141" s="16"/>
      <c r="E141" s="17" t="s">
        <v>97</v>
      </c>
      <c r="F141" s="18" t="s">
        <v>97</v>
      </c>
      <c r="G141" s="19" t="s">
        <v>50</v>
      </c>
      <c r="H141" s="20" t="s">
        <v>50</v>
      </c>
      <c r="I141" s="21" t="s">
        <v>20</v>
      </c>
      <c r="J141" s="22">
        <v>-89940513.430000007</v>
      </c>
      <c r="K141" s="23" t="s">
        <v>20</v>
      </c>
      <c r="L141" s="24">
        <v>-89940513.430000007</v>
      </c>
      <c r="M141" s="25">
        <v>-89940513.430000007</v>
      </c>
      <c r="O141" s="27">
        <f t="shared" si="4"/>
        <v>-2.4061123598454845E-2</v>
      </c>
      <c r="P141" s="29">
        <f t="shared" si="5"/>
        <v>-7114842.7147575654</v>
      </c>
    </row>
    <row r="142" spans="1:16" x14ac:dyDescent="0.25">
      <c r="A142" s="26">
        <v>44926</v>
      </c>
      <c r="B142" s="14" t="s">
        <v>37</v>
      </c>
      <c r="C142" s="15" t="s">
        <v>361</v>
      </c>
      <c r="D142" s="16"/>
      <c r="E142" s="17" t="s">
        <v>39</v>
      </c>
      <c r="F142" s="18" t="s">
        <v>40</v>
      </c>
      <c r="G142" s="19" t="s">
        <v>50</v>
      </c>
      <c r="H142" s="20" t="s">
        <v>50</v>
      </c>
      <c r="I142" s="21" t="s">
        <v>20</v>
      </c>
      <c r="J142" s="22">
        <v>139976045.46000001</v>
      </c>
      <c r="K142" s="23" t="s">
        <v>20</v>
      </c>
      <c r="L142" s="24">
        <v>139976045.46000001</v>
      </c>
      <c r="M142" s="25">
        <v>139976045.46000001</v>
      </c>
      <c r="O142" s="27">
        <f t="shared" si="4"/>
        <v>3.7446761222430278E-2</v>
      </c>
      <c r="P142" s="29">
        <f t="shared" si="5"/>
        <v>11072958.217619713</v>
      </c>
    </row>
    <row r="143" spans="1:16" x14ac:dyDescent="0.25">
      <c r="A143" s="26">
        <v>44926</v>
      </c>
      <c r="B143" s="14" t="s">
        <v>13</v>
      </c>
      <c r="C143" s="15" t="s">
        <v>126</v>
      </c>
      <c r="D143" s="16" t="s">
        <v>127</v>
      </c>
      <c r="E143" s="17" t="s">
        <v>48</v>
      </c>
      <c r="F143" s="18" t="s">
        <v>49</v>
      </c>
      <c r="G143" s="19" t="s">
        <v>18</v>
      </c>
      <c r="H143" s="20" t="s">
        <v>18</v>
      </c>
      <c r="I143" s="21" t="s">
        <v>19</v>
      </c>
      <c r="J143" s="22">
        <v>44898429.329999998</v>
      </c>
      <c r="K143" s="23" t="s">
        <v>20</v>
      </c>
      <c r="L143" s="24">
        <v>37138364.409999996</v>
      </c>
      <c r="M143" s="25">
        <v>346078</v>
      </c>
      <c r="O143" s="27">
        <f t="shared" si="4"/>
        <v>9.9353532933625192E-3</v>
      </c>
      <c r="P143" s="29">
        <f t="shared" si="5"/>
        <v>2937870.9480700381</v>
      </c>
    </row>
    <row r="144" spans="1:16" x14ac:dyDescent="0.25">
      <c r="A144" s="26">
        <v>44926</v>
      </c>
      <c r="B144" s="14" t="s">
        <v>13</v>
      </c>
      <c r="C144" s="15" t="s">
        <v>434</v>
      </c>
      <c r="D144" s="16" t="s">
        <v>435</v>
      </c>
      <c r="E144" s="17" t="s">
        <v>35</v>
      </c>
      <c r="F144" s="18" t="s">
        <v>36</v>
      </c>
      <c r="G144" s="19" t="s">
        <v>73</v>
      </c>
      <c r="H144" s="20" t="s">
        <v>73</v>
      </c>
      <c r="I144" s="21" t="s">
        <v>45</v>
      </c>
      <c r="J144" s="22">
        <v>16795125.440000001</v>
      </c>
      <c r="K144" s="23" t="s">
        <v>20</v>
      </c>
      <c r="L144" s="24">
        <v>14871030.26</v>
      </c>
      <c r="M144" s="25">
        <v>260329</v>
      </c>
      <c r="O144" s="27">
        <f t="shared" si="4"/>
        <v>3.9783372751224693E-3</v>
      </c>
      <c r="P144" s="29">
        <f t="shared" si="5"/>
        <v>1176389.1184437983</v>
      </c>
    </row>
    <row r="145" spans="1:16" x14ac:dyDescent="0.25">
      <c r="A145" s="26">
        <v>44926</v>
      </c>
      <c r="B145" s="14" t="s">
        <v>13</v>
      </c>
      <c r="C145" s="15" t="s">
        <v>401</v>
      </c>
      <c r="D145" s="16" t="s">
        <v>402</v>
      </c>
      <c r="E145" s="17" t="s">
        <v>63</v>
      </c>
      <c r="F145" s="18" t="s">
        <v>125</v>
      </c>
      <c r="G145" s="19" t="s">
        <v>205</v>
      </c>
      <c r="H145" s="20" t="s">
        <v>205</v>
      </c>
      <c r="I145" s="21" t="s">
        <v>206</v>
      </c>
      <c r="J145" s="22">
        <v>3375905000</v>
      </c>
      <c r="K145" s="23" t="s">
        <v>20</v>
      </c>
      <c r="L145" s="24">
        <v>21277256.050000001</v>
      </c>
      <c r="M145" s="25">
        <v>808600</v>
      </c>
      <c r="O145" s="27">
        <f t="shared" si="4"/>
        <v>5.6921477110920809E-3</v>
      </c>
      <c r="P145" s="29">
        <f t="shared" si="5"/>
        <v>1683160.6183257455</v>
      </c>
    </row>
    <row r="146" spans="1:16" x14ac:dyDescent="0.25">
      <c r="A146" s="26">
        <v>44926</v>
      </c>
      <c r="B146" s="14" t="s">
        <v>13</v>
      </c>
      <c r="C146" s="15" t="s">
        <v>177</v>
      </c>
      <c r="D146" s="16" t="s">
        <v>178</v>
      </c>
      <c r="E146" s="17" t="s">
        <v>179</v>
      </c>
      <c r="F146" s="18" t="s">
        <v>180</v>
      </c>
      <c r="G146" s="19" t="s">
        <v>18</v>
      </c>
      <c r="H146" s="20" t="s">
        <v>18</v>
      </c>
      <c r="I146" s="21" t="s">
        <v>19</v>
      </c>
      <c r="J146" s="22">
        <v>58283929.560000002</v>
      </c>
      <c r="K146" s="23" t="s">
        <v>20</v>
      </c>
      <c r="L146" s="24">
        <v>48210368.329999998</v>
      </c>
      <c r="M146" s="25">
        <v>288021</v>
      </c>
      <c r="O146" s="27">
        <f t="shared" si="4"/>
        <v>1.289736501246436E-2</v>
      </c>
      <c r="P146" s="29">
        <f t="shared" si="5"/>
        <v>3813733.9315439942</v>
      </c>
    </row>
    <row r="147" spans="1:16" x14ac:dyDescent="0.25">
      <c r="A147" s="26">
        <v>44926</v>
      </c>
      <c r="B147" s="14" t="s">
        <v>13</v>
      </c>
      <c r="C147" s="15" t="s">
        <v>333</v>
      </c>
      <c r="D147" s="16" t="s">
        <v>334</v>
      </c>
      <c r="E147" s="17" t="s">
        <v>16</v>
      </c>
      <c r="F147" s="18" t="s">
        <v>279</v>
      </c>
      <c r="G147" s="19" t="s">
        <v>18</v>
      </c>
      <c r="H147" s="20" t="s">
        <v>18</v>
      </c>
      <c r="I147" s="21" t="s">
        <v>19</v>
      </c>
      <c r="J147" s="22">
        <v>8289243.3499999996</v>
      </c>
      <c r="K147" s="23" t="s">
        <v>20</v>
      </c>
      <c r="L147" s="24">
        <v>6856563.6900000004</v>
      </c>
      <c r="M147" s="25">
        <v>291106</v>
      </c>
      <c r="O147" s="27">
        <f t="shared" si="4"/>
        <v>1.8342860198832158E-3</v>
      </c>
      <c r="P147" s="29">
        <f t="shared" si="5"/>
        <v>542395.97215592349</v>
      </c>
    </row>
    <row r="148" spans="1:16" x14ac:dyDescent="0.25">
      <c r="A148" s="26">
        <v>44926</v>
      </c>
      <c r="B148" s="14" t="s">
        <v>13</v>
      </c>
      <c r="C148" s="15" t="s">
        <v>85</v>
      </c>
      <c r="D148" s="16" t="s">
        <v>86</v>
      </c>
      <c r="E148" s="17" t="s">
        <v>30</v>
      </c>
      <c r="F148" s="18" t="s">
        <v>31</v>
      </c>
      <c r="G148" s="19" t="s">
        <v>68</v>
      </c>
      <c r="H148" s="20" t="s">
        <v>68</v>
      </c>
      <c r="I148" s="21" t="s">
        <v>69</v>
      </c>
      <c r="J148" s="22">
        <v>31779998.329999998</v>
      </c>
      <c r="K148" s="23" t="s">
        <v>20</v>
      </c>
      <c r="L148" s="24">
        <v>28429427.940000001</v>
      </c>
      <c r="M148" s="25">
        <v>109407</v>
      </c>
      <c r="O148" s="27">
        <f t="shared" si="4"/>
        <v>7.6055156170538379E-3</v>
      </c>
      <c r="P148" s="29">
        <f t="shared" si="5"/>
        <v>2248941.0005543279</v>
      </c>
    </row>
    <row r="149" spans="1:16" x14ac:dyDescent="0.25">
      <c r="A149" s="26">
        <v>44926</v>
      </c>
      <c r="B149" s="14" t="s">
        <v>13</v>
      </c>
      <c r="C149" s="15" t="s">
        <v>423</v>
      </c>
      <c r="D149" s="16" t="s">
        <v>424</v>
      </c>
      <c r="E149" s="17" t="s">
        <v>63</v>
      </c>
      <c r="F149" s="18" t="s">
        <v>425</v>
      </c>
      <c r="G149" s="19" t="s">
        <v>84</v>
      </c>
      <c r="H149" s="20" t="s">
        <v>84</v>
      </c>
      <c r="I149" s="21" t="s">
        <v>45</v>
      </c>
      <c r="J149" s="22">
        <v>36762750.240000002</v>
      </c>
      <c r="K149" s="23" t="s">
        <v>20</v>
      </c>
      <c r="L149" s="24">
        <v>32551109.739999998</v>
      </c>
      <c r="M149" s="25">
        <v>314319</v>
      </c>
      <c r="O149" s="27">
        <f t="shared" si="4"/>
        <v>8.7081588135537874E-3</v>
      </c>
      <c r="P149" s="29">
        <f t="shared" si="5"/>
        <v>2574991.1486903219</v>
      </c>
    </row>
    <row r="150" spans="1:16" x14ac:dyDescent="0.25">
      <c r="A150" s="26">
        <v>44926</v>
      </c>
      <c r="B150" s="14" t="s">
        <v>13</v>
      </c>
      <c r="C150" s="15" t="s">
        <v>362</v>
      </c>
      <c r="D150" s="16" t="s">
        <v>363</v>
      </c>
      <c r="E150" s="17" t="s">
        <v>35</v>
      </c>
      <c r="F150" s="18" t="s">
        <v>36</v>
      </c>
      <c r="G150" s="19" t="s">
        <v>18</v>
      </c>
      <c r="H150" s="20" t="s">
        <v>18</v>
      </c>
      <c r="I150" s="21" t="s">
        <v>19</v>
      </c>
      <c r="J150" s="22">
        <v>22285109.059999999</v>
      </c>
      <c r="K150" s="23" t="s">
        <v>20</v>
      </c>
      <c r="L150" s="24">
        <v>18433439.960000001</v>
      </c>
      <c r="M150" s="25">
        <v>168069</v>
      </c>
      <c r="O150" s="27">
        <f t="shared" si="4"/>
        <v>4.9313625229352497E-3</v>
      </c>
      <c r="P150" s="29">
        <f t="shared" si="5"/>
        <v>1458197.4352347988</v>
      </c>
    </row>
    <row r="151" spans="1:16" x14ac:dyDescent="0.25">
      <c r="A151" s="26">
        <v>44926</v>
      </c>
      <c r="B151" s="14" t="s">
        <v>55</v>
      </c>
      <c r="C151" s="15" t="s">
        <v>56</v>
      </c>
      <c r="D151" s="16" t="s">
        <v>57</v>
      </c>
      <c r="E151" s="17" t="s">
        <v>35</v>
      </c>
      <c r="F151" s="18" t="s">
        <v>58</v>
      </c>
      <c r="G151" s="19" t="s">
        <v>59</v>
      </c>
      <c r="H151" s="20" t="s">
        <v>59</v>
      </c>
      <c r="I151" s="21" t="s">
        <v>60</v>
      </c>
      <c r="J151" s="22">
        <v>11320980000</v>
      </c>
      <c r="K151" s="23" t="s">
        <v>20</v>
      </c>
      <c r="L151" s="24">
        <v>7405541.4000000004</v>
      </c>
      <c r="M151" s="25">
        <v>224400</v>
      </c>
      <c r="O151" s="27">
        <f t="shared" si="4"/>
        <v>1.9811499861800857E-3</v>
      </c>
      <c r="P151" s="29">
        <f t="shared" si="5"/>
        <v>585823.45451733691</v>
      </c>
    </row>
    <row r="152" spans="1:16" x14ac:dyDescent="0.25">
      <c r="A152" s="26">
        <v>44926</v>
      </c>
      <c r="B152" s="14" t="s">
        <v>13</v>
      </c>
      <c r="C152" s="15" t="s">
        <v>372</v>
      </c>
      <c r="D152" s="16" t="s">
        <v>373</v>
      </c>
      <c r="E152" s="17" t="s">
        <v>63</v>
      </c>
      <c r="F152" s="18" t="s">
        <v>67</v>
      </c>
      <c r="G152" s="19" t="s">
        <v>205</v>
      </c>
      <c r="H152" s="20" t="s">
        <v>205</v>
      </c>
      <c r="I152" s="21" t="s">
        <v>206</v>
      </c>
      <c r="J152" s="22">
        <v>715040250</v>
      </c>
      <c r="K152" s="23" t="s">
        <v>20</v>
      </c>
      <c r="L152" s="24">
        <v>4506671.3899999997</v>
      </c>
      <c r="M152" s="25">
        <v>584900</v>
      </c>
      <c r="O152" s="27">
        <f t="shared" si="4"/>
        <v>1.205636628000849E-3</v>
      </c>
      <c r="P152" s="29">
        <f t="shared" si="5"/>
        <v>356505.17085276818</v>
      </c>
    </row>
    <row r="153" spans="1:16" x14ac:dyDescent="0.25">
      <c r="A153" s="26">
        <v>44926</v>
      </c>
      <c r="B153" s="14" t="s">
        <v>13</v>
      </c>
      <c r="C153" s="15" t="s">
        <v>193</v>
      </c>
      <c r="D153" s="16" t="s">
        <v>194</v>
      </c>
      <c r="E153" s="17" t="s">
        <v>35</v>
      </c>
      <c r="F153" s="18" t="s">
        <v>36</v>
      </c>
      <c r="G153" s="19" t="s">
        <v>32</v>
      </c>
      <c r="H153" s="20" t="s">
        <v>32</v>
      </c>
      <c r="I153" s="21" t="s">
        <v>45</v>
      </c>
      <c r="J153" s="22">
        <v>35553520.939999998</v>
      </c>
      <c r="K153" s="23" t="s">
        <v>20</v>
      </c>
      <c r="L153" s="24">
        <v>31480413.030000001</v>
      </c>
      <c r="M153" s="25">
        <v>369023</v>
      </c>
      <c r="O153" s="27">
        <f t="shared" si="4"/>
        <v>8.4217232030230627E-3</v>
      </c>
      <c r="P153" s="29">
        <f t="shared" si="5"/>
        <v>2490292.5140445759</v>
      </c>
    </row>
    <row r="154" spans="1:16" x14ac:dyDescent="0.25">
      <c r="A154" s="26">
        <v>44926</v>
      </c>
      <c r="B154" s="14" t="s">
        <v>13</v>
      </c>
      <c r="C154" s="15" t="s">
        <v>349</v>
      </c>
      <c r="D154" s="16" t="s">
        <v>350</v>
      </c>
      <c r="E154" s="17" t="s">
        <v>63</v>
      </c>
      <c r="F154" s="18" t="s">
        <v>72</v>
      </c>
      <c r="G154" s="19" t="s">
        <v>68</v>
      </c>
      <c r="H154" s="20" t="s">
        <v>68</v>
      </c>
      <c r="I154" s="21" t="s">
        <v>69</v>
      </c>
      <c r="J154" s="22">
        <v>13144555.800000001</v>
      </c>
      <c r="K154" s="23" t="s">
        <v>20</v>
      </c>
      <c r="L154" s="24">
        <v>11758723.15</v>
      </c>
      <c r="M154" s="25">
        <v>75576</v>
      </c>
      <c r="O154" s="27">
        <f t="shared" si="4"/>
        <v>3.1457246604708676E-3</v>
      </c>
      <c r="P154" s="29">
        <f t="shared" si="5"/>
        <v>930186.65947178169</v>
      </c>
    </row>
    <row r="155" spans="1:16" x14ac:dyDescent="0.25">
      <c r="A155" s="26">
        <v>44926</v>
      </c>
      <c r="B155" s="14" t="s">
        <v>13</v>
      </c>
      <c r="C155" s="15" t="s">
        <v>359</v>
      </c>
      <c r="D155" s="16" t="s">
        <v>360</v>
      </c>
      <c r="E155" s="17" t="s">
        <v>48</v>
      </c>
      <c r="F155" s="18" t="s">
        <v>249</v>
      </c>
      <c r="G155" s="19" t="s">
        <v>18</v>
      </c>
      <c r="H155" s="20" t="s">
        <v>18</v>
      </c>
      <c r="I155" s="21" t="s">
        <v>19</v>
      </c>
      <c r="J155" s="22">
        <v>69798161.329999998</v>
      </c>
      <c r="K155" s="23" t="s">
        <v>20</v>
      </c>
      <c r="L155" s="24">
        <v>57734526.340000004</v>
      </c>
      <c r="M155" s="25">
        <v>838366</v>
      </c>
      <c r="O155" s="27">
        <f t="shared" si="4"/>
        <v>1.5445292907363234E-2</v>
      </c>
      <c r="P155" s="29">
        <f t="shared" si="5"/>
        <v>4567152.8708786881</v>
      </c>
    </row>
    <row r="156" spans="1:16" x14ac:dyDescent="0.25">
      <c r="A156" s="26">
        <v>44926</v>
      </c>
      <c r="B156" s="14" t="s">
        <v>27</v>
      </c>
      <c r="C156" s="15" t="s">
        <v>364</v>
      </c>
      <c r="D156" s="16" t="s">
        <v>365</v>
      </c>
      <c r="E156" s="17" t="s">
        <v>35</v>
      </c>
      <c r="F156" s="18" t="s">
        <v>36</v>
      </c>
      <c r="G156" s="19" t="s">
        <v>94</v>
      </c>
      <c r="H156" s="20" t="s">
        <v>230</v>
      </c>
      <c r="I156" s="21" t="s">
        <v>19</v>
      </c>
      <c r="J156" s="22">
        <v>5234252.6900000004</v>
      </c>
      <c r="K156" s="23" t="s">
        <v>20</v>
      </c>
      <c r="L156" s="24">
        <v>4329585.3899999997</v>
      </c>
      <c r="M156" s="25">
        <v>100591</v>
      </c>
      <c r="O156" s="27">
        <f t="shared" si="4"/>
        <v>1.1582621137684816E-3</v>
      </c>
      <c r="P156" s="29">
        <f t="shared" si="5"/>
        <v>342496.58908092679</v>
      </c>
    </row>
    <row r="157" spans="1:16" x14ac:dyDescent="0.25">
      <c r="A157" s="26">
        <v>44926</v>
      </c>
      <c r="B157" s="14" t="s">
        <v>13</v>
      </c>
      <c r="C157" s="15" t="s">
        <v>135</v>
      </c>
      <c r="D157" s="16" t="s">
        <v>136</v>
      </c>
      <c r="E157" s="17" t="s">
        <v>53</v>
      </c>
      <c r="F157" s="18" t="s">
        <v>54</v>
      </c>
      <c r="G157" s="19" t="s">
        <v>50</v>
      </c>
      <c r="H157" s="20" t="s">
        <v>50</v>
      </c>
      <c r="I157" s="21" t="s">
        <v>20</v>
      </c>
      <c r="J157" s="22">
        <v>38210853.460000001</v>
      </c>
      <c r="K157" s="23" t="s">
        <v>20</v>
      </c>
      <c r="L157" s="24">
        <v>38210853.460000001</v>
      </c>
      <c r="M157" s="25">
        <v>1642771</v>
      </c>
      <c r="O157" s="27">
        <f t="shared" si="4"/>
        <v>1.0222268395421877E-2</v>
      </c>
      <c r="P157" s="29">
        <f t="shared" si="5"/>
        <v>3022711.3677324033</v>
      </c>
    </row>
    <row r="158" spans="1:16" x14ac:dyDescent="0.25">
      <c r="A158" s="26">
        <v>44926</v>
      </c>
      <c r="B158" s="14" t="s">
        <v>13</v>
      </c>
      <c r="C158" s="15" t="s">
        <v>436</v>
      </c>
      <c r="D158" s="16" t="s">
        <v>437</v>
      </c>
      <c r="E158" s="17" t="s">
        <v>63</v>
      </c>
      <c r="F158" s="18" t="s">
        <v>64</v>
      </c>
      <c r="G158" s="19" t="s">
        <v>18</v>
      </c>
      <c r="H158" s="20" t="s">
        <v>18</v>
      </c>
      <c r="I158" s="21" t="s">
        <v>19</v>
      </c>
      <c r="J158" s="22">
        <v>32763083.359999999</v>
      </c>
      <c r="K158" s="23" t="s">
        <v>20</v>
      </c>
      <c r="L158" s="24">
        <v>27100443.09</v>
      </c>
      <c r="M158" s="25">
        <v>138069</v>
      </c>
      <c r="O158" s="27">
        <f t="shared" si="4"/>
        <v>7.2499820814218522E-3</v>
      </c>
      <c r="P158" s="29">
        <f t="shared" si="5"/>
        <v>2143810.200012425</v>
      </c>
    </row>
    <row r="159" spans="1:16" x14ac:dyDescent="0.25">
      <c r="A159" s="26">
        <v>44926</v>
      </c>
      <c r="B159" s="14" t="s">
        <v>13</v>
      </c>
      <c r="C159" s="15" t="s">
        <v>326</v>
      </c>
      <c r="D159" s="16" t="s">
        <v>327</v>
      </c>
      <c r="E159" s="17" t="s">
        <v>35</v>
      </c>
      <c r="F159" s="18" t="s">
        <v>36</v>
      </c>
      <c r="G159" s="19" t="s">
        <v>41</v>
      </c>
      <c r="H159" s="20" t="s">
        <v>41</v>
      </c>
      <c r="I159" s="21" t="s">
        <v>19</v>
      </c>
      <c r="J159" s="22">
        <v>11597837.48</v>
      </c>
      <c r="K159" s="23" t="s">
        <v>20</v>
      </c>
      <c r="L159" s="24">
        <v>9593313.6400000006</v>
      </c>
      <c r="M159" s="25">
        <v>333991</v>
      </c>
      <c r="O159" s="27">
        <f t="shared" si="4"/>
        <v>2.5664285916094168E-3</v>
      </c>
      <c r="P159" s="29">
        <f t="shared" si="5"/>
        <v>758889.57110591372</v>
      </c>
    </row>
    <row r="160" spans="1:16" x14ac:dyDescent="0.25">
      <c r="A160" s="26">
        <v>44926</v>
      </c>
      <c r="B160" s="14" t="s">
        <v>13</v>
      </c>
      <c r="C160" s="15" t="s">
        <v>407</v>
      </c>
      <c r="D160" s="16" t="s">
        <v>408</v>
      </c>
      <c r="E160" s="17" t="s">
        <v>63</v>
      </c>
      <c r="F160" s="18" t="s">
        <v>67</v>
      </c>
      <c r="G160" s="19" t="s">
        <v>68</v>
      </c>
      <c r="H160" s="20" t="s">
        <v>68</v>
      </c>
      <c r="I160" s="21" t="s">
        <v>69</v>
      </c>
      <c r="J160" s="22">
        <v>22011570.25</v>
      </c>
      <c r="K160" s="23" t="s">
        <v>20</v>
      </c>
      <c r="L160" s="24">
        <v>19690886.82</v>
      </c>
      <c r="M160" s="25">
        <v>99263</v>
      </c>
      <c r="O160" s="27">
        <f t="shared" si="4"/>
        <v>5.2677580266199892E-3</v>
      </c>
      <c r="P160" s="29">
        <f t="shared" si="5"/>
        <v>1557669.1448112489</v>
      </c>
    </row>
    <row r="161" spans="1:16" x14ac:dyDescent="0.25">
      <c r="A161" s="26">
        <v>44926</v>
      </c>
      <c r="B161" s="14" t="s">
        <v>37</v>
      </c>
      <c r="C161" s="15" t="s">
        <v>93</v>
      </c>
      <c r="D161" s="16"/>
      <c r="E161" s="17" t="s">
        <v>39</v>
      </c>
      <c r="F161" s="18" t="s">
        <v>40</v>
      </c>
      <c r="G161" s="19" t="s">
        <v>94</v>
      </c>
      <c r="H161" s="20" t="s">
        <v>94</v>
      </c>
      <c r="I161" s="21" t="s">
        <v>95</v>
      </c>
      <c r="J161" s="22">
        <v>-57783</v>
      </c>
      <c r="K161" s="23" t="s">
        <v>20</v>
      </c>
      <c r="L161" s="24">
        <v>-35684.65</v>
      </c>
      <c r="M161" s="25">
        <v>-57783</v>
      </c>
      <c r="O161" s="27">
        <f t="shared" si="4"/>
        <v>-9.5464517765495435E-6</v>
      </c>
      <c r="P161" s="29">
        <f t="shared" si="5"/>
        <v>-2822.8732792233241</v>
      </c>
    </row>
    <row r="162" spans="1:16" x14ac:dyDescent="0.25">
      <c r="A162" s="26">
        <v>44926</v>
      </c>
      <c r="B162" s="14" t="s">
        <v>37</v>
      </c>
      <c r="C162" s="15" t="s">
        <v>93</v>
      </c>
      <c r="D162" s="16"/>
      <c r="E162" s="17" t="s">
        <v>97</v>
      </c>
      <c r="F162" s="18" t="s">
        <v>97</v>
      </c>
      <c r="G162" s="19" t="s">
        <v>94</v>
      </c>
      <c r="H162" s="20" t="s">
        <v>94</v>
      </c>
      <c r="I162" s="21" t="s">
        <v>95</v>
      </c>
      <c r="J162" s="22">
        <v>57783</v>
      </c>
      <c r="K162" s="23" t="s">
        <v>20</v>
      </c>
      <c r="L162" s="24">
        <v>35684.65</v>
      </c>
      <c r="M162" s="25">
        <v>57783</v>
      </c>
      <c r="O162" s="27">
        <f t="shared" si="4"/>
        <v>9.5464517765495435E-6</v>
      </c>
      <c r="P162" s="29">
        <f t="shared" si="5"/>
        <v>2822.8732792233241</v>
      </c>
    </row>
    <row r="163" spans="1:16" x14ac:dyDescent="0.25">
      <c r="A163" s="26">
        <v>44926</v>
      </c>
      <c r="B163" s="14" t="s">
        <v>37</v>
      </c>
      <c r="C163" s="15" t="s">
        <v>151</v>
      </c>
      <c r="D163" s="16"/>
      <c r="E163" s="17" t="s">
        <v>97</v>
      </c>
      <c r="F163" s="18" t="s">
        <v>97</v>
      </c>
      <c r="G163" s="19" t="s">
        <v>152</v>
      </c>
      <c r="H163" s="20" t="s">
        <v>152</v>
      </c>
      <c r="I163" s="21" t="s">
        <v>153</v>
      </c>
      <c r="J163" s="22">
        <v>-113615.48</v>
      </c>
      <c r="K163" s="23" t="s">
        <v>20</v>
      </c>
      <c r="L163" s="24">
        <v>-5531.01</v>
      </c>
      <c r="M163" s="25">
        <v>-113615.48</v>
      </c>
      <c r="O163" s="27">
        <f t="shared" si="4"/>
        <v>-1.4796703972327959E-6</v>
      </c>
      <c r="P163" s="29">
        <f t="shared" si="5"/>
        <v>-437.53659727969864</v>
      </c>
    </row>
    <row r="164" spans="1:16" x14ac:dyDescent="0.25">
      <c r="A164" s="26">
        <v>44926</v>
      </c>
      <c r="B164" s="14" t="s">
        <v>37</v>
      </c>
      <c r="C164" s="15" t="s">
        <v>151</v>
      </c>
      <c r="D164" s="16"/>
      <c r="E164" s="17" t="s">
        <v>39</v>
      </c>
      <c r="F164" s="18" t="s">
        <v>40</v>
      </c>
      <c r="G164" s="19" t="s">
        <v>152</v>
      </c>
      <c r="H164" s="20" t="s">
        <v>152</v>
      </c>
      <c r="I164" s="21" t="s">
        <v>153</v>
      </c>
      <c r="J164" s="22">
        <v>114471.56</v>
      </c>
      <c r="K164" s="23" t="s">
        <v>20</v>
      </c>
      <c r="L164" s="24">
        <v>5572.68</v>
      </c>
      <c r="M164" s="25">
        <v>114471.56</v>
      </c>
      <c r="O164" s="27">
        <f t="shared" si="4"/>
        <v>1.4908180656428495E-6</v>
      </c>
      <c r="P164" s="29">
        <f t="shared" si="5"/>
        <v>440.83294821897465</v>
      </c>
    </row>
    <row r="165" spans="1:16" x14ac:dyDescent="0.25">
      <c r="A165" s="26">
        <v>44926</v>
      </c>
      <c r="B165" s="14" t="s">
        <v>37</v>
      </c>
      <c r="C165" s="15" t="s">
        <v>186</v>
      </c>
      <c r="D165" s="16"/>
      <c r="E165" s="17" t="s">
        <v>39</v>
      </c>
      <c r="F165" s="18" t="s">
        <v>40</v>
      </c>
      <c r="G165" s="19" t="s">
        <v>59</v>
      </c>
      <c r="H165" s="20" t="s">
        <v>59</v>
      </c>
      <c r="I165" s="21" t="s">
        <v>60</v>
      </c>
      <c r="J165" s="22">
        <v>-3963151773</v>
      </c>
      <c r="K165" s="23" t="s">
        <v>20</v>
      </c>
      <c r="L165" s="24">
        <v>-2592468.54</v>
      </c>
      <c r="M165" s="25">
        <v>-3963151773</v>
      </c>
      <c r="O165" s="27">
        <f t="shared" si="4"/>
        <v>-6.9354402801573788E-4</v>
      </c>
      <c r="P165" s="29">
        <f t="shared" si="5"/>
        <v>-205080.06016012776</v>
      </c>
    </row>
    <row r="166" spans="1:16" x14ac:dyDescent="0.25">
      <c r="A166" s="26">
        <v>44926</v>
      </c>
      <c r="B166" s="14" t="s">
        <v>37</v>
      </c>
      <c r="C166" s="15" t="s">
        <v>186</v>
      </c>
      <c r="D166" s="16"/>
      <c r="E166" s="17" t="s">
        <v>97</v>
      </c>
      <c r="F166" s="18" t="s">
        <v>97</v>
      </c>
      <c r="G166" s="19" t="s">
        <v>59</v>
      </c>
      <c r="H166" s="20" t="s">
        <v>59</v>
      </c>
      <c r="I166" s="21" t="s">
        <v>60</v>
      </c>
      <c r="J166" s="22">
        <v>4071813778</v>
      </c>
      <c r="K166" s="23" t="s">
        <v>20</v>
      </c>
      <c r="L166" s="24">
        <v>2663549.04</v>
      </c>
      <c r="M166" s="25">
        <v>4071813778</v>
      </c>
      <c r="O166" s="27">
        <f t="shared" si="4"/>
        <v>7.1255967103039627E-4</v>
      </c>
      <c r="P166" s="29">
        <f t="shared" si="5"/>
        <v>210702.96087861131</v>
      </c>
    </row>
    <row r="167" spans="1:16" x14ac:dyDescent="0.25">
      <c r="A167" s="26">
        <v>44926</v>
      </c>
      <c r="B167" s="14" t="s">
        <v>13</v>
      </c>
      <c r="C167" s="15" t="s">
        <v>355</v>
      </c>
      <c r="D167" s="16" t="s">
        <v>356</v>
      </c>
      <c r="E167" s="17" t="s">
        <v>63</v>
      </c>
      <c r="F167" s="18" t="s">
        <v>72</v>
      </c>
      <c r="G167" s="19" t="s">
        <v>50</v>
      </c>
      <c r="H167" s="20" t="s">
        <v>50</v>
      </c>
      <c r="I167" s="21" t="s">
        <v>20</v>
      </c>
      <c r="J167" s="22">
        <v>14337892.800000001</v>
      </c>
      <c r="K167" s="23" t="s">
        <v>20</v>
      </c>
      <c r="L167" s="24">
        <v>14337892.800000001</v>
      </c>
      <c r="M167" s="25">
        <v>135072</v>
      </c>
      <c r="O167" s="27">
        <f t="shared" si="4"/>
        <v>3.8357109343243358E-3</v>
      </c>
      <c r="P167" s="29">
        <f t="shared" si="5"/>
        <v>1134214.696388741</v>
      </c>
    </row>
    <row r="168" spans="1:16" x14ac:dyDescent="0.25">
      <c r="A168" s="26">
        <v>44926</v>
      </c>
      <c r="B168" s="14" t="s">
        <v>13</v>
      </c>
      <c r="C168" s="15" t="s">
        <v>330</v>
      </c>
      <c r="D168" s="16" t="s">
        <v>331</v>
      </c>
      <c r="E168" s="17" t="s">
        <v>16</v>
      </c>
      <c r="F168" s="18" t="s">
        <v>23</v>
      </c>
      <c r="G168" s="19" t="s">
        <v>175</v>
      </c>
      <c r="H168" s="20" t="s">
        <v>332</v>
      </c>
      <c r="I168" s="21" t="s">
        <v>19</v>
      </c>
      <c r="J168" s="22">
        <v>8337509.3799999999</v>
      </c>
      <c r="K168" s="23" t="s">
        <v>20</v>
      </c>
      <c r="L168" s="24">
        <v>6896487.6100000003</v>
      </c>
      <c r="M168" s="25">
        <v>105625</v>
      </c>
      <c r="O168" s="27">
        <f t="shared" si="4"/>
        <v>1.8449665723619657E-3</v>
      </c>
      <c r="P168" s="29">
        <f t="shared" si="5"/>
        <v>545554.19752649183</v>
      </c>
    </row>
    <row r="169" spans="1:16" x14ac:dyDescent="0.25">
      <c r="A169" s="26">
        <v>44926</v>
      </c>
      <c r="B169" s="14" t="s">
        <v>13</v>
      </c>
      <c r="C169" s="15" t="s">
        <v>181</v>
      </c>
      <c r="D169" s="16" t="s">
        <v>182</v>
      </c>
      <c r="E169" s="17" t="s">
        <v>179</v>
      </c>
      <c r="F169" s="18" t="s">
        <v>180</v>
      </c>
      <c r="G169" s="19" t="s">
        <v>18</v>
      </c>
      <c r="H169" s="20" t="s">
        <v>18</v>
      </c>
      <c r="I169" s="21" t="s">
        <v>19</v>
      </c>
      <c r="J169" s="22">
        <v>56341585.759999998</v>
      </c>
      <c r="K169" s="23" t="s">
        <v>20</v>
      </c>
      <c r="L169" s="24">
        <v>46603731.460000001</v>
      </c>
      <c r="M169" s="25">
        <v>576709</v>
      </c>
      <c r="O169" s="27">
        <f t="shared" si="4"/>
        <v>1.2467553275432289E-2</v>
      </c>
      <c r="P169" s="29">
        <f t="shared" si="5"/>
        <v>3686639.1641933825</v>
      </c>
    </row>
    <row r="170" spans="1:16" x14ac:dyDescent="0.25">
      <c r="A170" s="26">
        <v>44926</v>
      </c>
      <c r="B170" s="14" t="s">
        <v>13</v>
      </c>
      <c r="C170" s="15" t="s">
        <v>288</v>
      </c>
      <c r="D170" s="16" t="s">
        <v>289</v>
      </c>
      <c r="E170" s="17" t="s">
        <v>48</v>
      </c>
      <c r="F170" s="18" t="s">
        <v>246</v>
      </c>
      <c r="G170" s="19" t="s">
        <v>205</v>
      </c>
      <c r="H170" s="20" t="s">
        <v>205</v>
      </c>
      <c r="I170" s="21" t="s">
        <v>206</v>
      </c>
      <c r="J170" s="22">
        <v>5116442550</v>
      </c>
      <c r="K170" s="23" t="s">
        <v>20</v>
      </c>
      <c r="L170" s="24">
        <v>32247310.920000002</v>
      </c>
      <c r="M170" s="25">
        <v>967100</v>
      </c>
      <c r="O170" s="27">
        <f t="shared" si="4"/>
        <v>8.6268857511893633E-3</v>
      </c>
      <c r="P170" s="29">
        <f t="shared" si="5"/>
        <v>2550958.8106615734</v>
      </c>
    </row>
    <row r="171" spans="1:16" x14ac:dyDescent="0.25">
      <c r="A171" s="26">
        <v>44926</v>
      </c>
      <c r="B171" s="14" t="s">
        <v>13</v>
      </c>
      <c r="C171" s="15" t="s">
        <v>51</v>
      </c>
      <c r="D171" s="16" t="s">
        <v>52</v>
      </c>
      <c r="E171" s="17" t="s">
        <v>53</v>
      </c>
      <c r="F171" s="18" t="s">
        <v>54</v>
      </c>
      <c r="G171" s="19" t="s">
        <v>41</v>
      </c>
      <c r="H171" s="20" t="s">
        <v>41</v>
      </c>
      <c r="I171" s="21" t="s">
        <v>42</v>
      </c>
      <c r="J171" s="22">
        <v>56336985.93</v>
      </c>
      <c r="K171" s="23" t="s">
        <v>20</v>
      </c>
      <c r="L171" s="24">
        <v>34416489.380000003</v>
      </c>
      <c r="M171" s="25">
        <v>1311535</v>
      </c>
      <c r="O171" s="27">
        <f t="shared" si="4"/>
        <v>9.2071900995049551E-3</v>
      </c>
      <c r="P171" s="29">
        <f t="shared" si="5"/>
        <v>2722554.0459406301</v>
      </c>
    </row>
    <row r="172" spans="1:16" x14ac:dyDescent="0.25">
      <c r="A172" s="26">
        <v>44926</v>
      </c>
      <c r="B172" s="14" t="s">
        <v>37</v>
      </c>
      <c r="C172" s="15" t="s">
        <v>174</v>
      </c>
      <c r="D172" s="16"/>
      <c r="E172" s="17" t="s">
        <v>39</v>
      </c>
      <c r="F172" s="18" t="s">
        <v>40</v>
      </c>
      <c r="G172" s="19" t="s">
        <v>175</v>
      </c>
      <c r="H172" s="20" t="s">
        <v>175</v>
      </c>
      <c r="I172" s="21" t="s">
        <v>176</v>
      </c>
      <c r="J172" s="22">
        <v>-3787283.52</v>
      </c>
      <c r="K172" s="23" t="s">
        <v>20</v>
      </c>
      <c r="L172" s="24">
        <v>-300215.58</v>
      </c>
      <c r="M172" s="25">
        <v>-3787283.52</v>
      </c>
      <c r="O172" s="27">
        <f t="shared" si="4"/>
        <v>-8.0314464539762943E-5</v>
      </c>
      <c r="P172" s="29">
        <f t="shared" si="5"/>
        <v>-23748.881908286399</v>
      </c>
    </row>
    <row r="173" spans="1:16" x14ac:dyDescent="0.25">
      <c r="A173" s="26">
        <v>44926</v>
      </c>
      <c r="B173" s="14" t="s">
        <v>37</v>
      </c>
      <c r="C173" s="15" t="s">
        <v>174</v>
      </c>
      <c r="D173" s="16"/>
      <c r="E173" s="17" t="s">
        <v>97</v>
      </c>
      <c r="F173" s="18" t="s">
        <v>97</v>
      </c>
      <c r="G173" s="19" t="s">
        <v>175</v>
      </c>
      <c r="H173" s="20" t="s">
        <v>175</v>
      </c>
      <c r="I173" s="21" t="s">
        <v>176</v>
      </c>
      <c r="J173" s="22">
        <v>3787988.03</v>
      </c>
      <c r="K173" s="23" t="s">
        <v>20</v>
      </c>
      <c r="L173" s="24">
        <v>300271.43</v>
      </c>
      <c r="M173" s="25">
        <v>3787988.03</v>
      </c>
      <c r="O173" s="27">
        <f t="shared" si="4"/>
        <v>8.0329405679208619E-5</v>
      </c>
      <c r="P173" s="29">
        <f t="shared" si="5"/>
        <v>23753.299983639376</v>
      </c>
    </row>
    <row r="174" spans="1:16" x14ac:dyDescent="0.25">
      <c r="A174" s="26">
        <v>44926</v>
      </c>
      <c r="B174" s="14" t="s">
        <v>37</v>
      </c>
      <c r="C174" s="15" t="s">
        <v>103</v>
      </c>
      <c r="D174" s="16"/>
      <c r="E174" s="17" t="s">
        <v>39</v>
      </c>
      <c r="F174" s="18" t="s">
        <v>40</v>
      </c>
      <c r="G174" s="19" t="s">
        <v>68</v>
      </c>
      <c r="H174" s="20" t="s">
        <v>68</v>
      </c>
      <c r="I174" s="21" t="s">
        <v>69</v>
      </c>
      <c r="J174" s="22">
        <v>-9228949.3599999994</v>
      </c>
      <c r="K174" s="23" t="s">
        <v>20</v>
      </c>
      <c r="L174" s="24">
        <v>-8255939.7199999997</v>
      </c>
      <c r="M174" s="25">
        <v>-9228949.3599999994</v>
      </c>
      <c r="O174" s="27">
        <f t="shared" si="4"/>
        <v>-2.2086507898236339E-3</v>
      </c>
      <c r="P174" s="29">
        <f t="shared" si="5"/>
        <v>-653095.14400355588</v>
      </c>
    </row>
    <row r="175" spans="1:16" x14ac:dyDescent="0.25">
      <c r="A175" s="26">
        <v>44926</v>
      </c>
      <c r="B175" s="14" t="s">
        <v>37</v>
      </c>
      <c r="C175" s="15" t="s">
        <v>103</v>
      </c>
      <c r="D175" s="16"/>
      <c r="E175" s="17" t="s">
        <v>97</v>
      </c>
      <c r="F175" s="18" t="s">
        <v>97</v>
      </c>
      <c r="G175" s="19" t="s">
        <v>68</v>
      </c>
      <c r="H175" s="20" t="s">
        <v>68</v>
      </c>
      <c r="I175" s="21" t="s">
        <v>69</v>
      </c>
      <c r="J175" s="22">
        <v>-73.510000000000005</v>
      </c>
      <c r="K175" s="23" t="s">
        <v>20</v>
      </c>
      <c r="L175" s="24">
        <v>-65.760000000000005</v>
      </c>
      <c r="M175" s="25">
        <v>-73.510000000000005</v>
      </c>
      <c r="O175" s="27">
        <f t="shared" si="4"/>
        <v>-1.7592288808378336E-8</v>
      </c>
      <c r="P175" s="29">
        <f t="shared" si="5"/>
        <v>-5.2020167450633759</v>
      </c>
    </row>
    <row r="176" spans="1:16" x14ac:dyDescent="0.25">
      <c r="A176" s="26">
        <v>44926</v>
      </c>
      <c r="B176" s="14" t="s">
        <v>37</v>
      </c>
      <c r="C176" s="15" t="s">
        <v>103</v>
      </c>
      <c r="D176" s="16"/>
      <c r="E176" s="17" t="s">
        <v>97</v>
      </c>
      <c r="F176" s="18" t="s">
        <v>97</v>
      </c>
      <c r="G176" s="19" t="s">
        <v>68</v>
      </c>
      <c r="H176" s="20" t="s">
        <v>68</v>
      </c>
      <c r="I176" s="21" t="s">
        <v>69</v>
      </c>
      <c r="J176" s="22">
        <v>9333695.8200000003</v>
      </c>
      <c r="K176" s="23" t="s">
        <v>20</v>
      </c>
      <c r="L176" s="24">
        <v>8349642.75</v>
      </c>
      <c r="M176" s="25">
        <v>9333695.8200000003</v>
      </c>
      <c r="O176" s="27">
        <f t="shared" si="4"/>
        <v>2.2337184717880522E-3</v>
      </c>
      <c r="P176" s="29">
        <f t="shared" si="5"/>
        <v>660507.62470798381</v>
      </c>
    </row>
    <row r="177" spans="1:16" x14ac:dyDescent="0.25">
      <c r="A177" s="26">
        <v>44926</v>
      </c>
      <c r="B177" s="14" t="s">
        <v>27</v>
      </c>
      <c r="C177" s="15" t="s">
        <v>189</v>
      </c>
      <c r="D177" s="16" t="s">
        <v>190</v>
      </c>
      <c r="E177" s="17" t="s">
        <v>35</v>
      </c>
      <c r="F177" s="18" t="s">
        <v>58</v>
      </c>
      <c r="G177" s="19" t="s">
        <v>143</v>
      </c>
      <c r="H177" s="20" t="s">
        <v>143</v>
      </c>
      <c r="I177" s="21" t="s">
        <v>19</v>
      </c>
      <c r="J177" s="22">
        <v>67414975.5</v>
      </c>
      <c r="K177" s="23" t="s">
        <v>20</v>
      </c>
      <c r="L177" s="24">
        <v>55763240.810000002</v>
      </c>
      <c r="M177" s="25">
        <v>904899</v>
      </c>
      <c r="O177" s="27">
        <f t="shared" si="4"/>
        <v>1.491792939812453E-2</v>
      </c>
      <c r="P177" s="29">
        <f t="shared" si="5"/>
        <v>4411212.1723330505</v>
      </c>
    </row>
    <row r="178" spans="1:16" x14ac:dyDescent="0.25">
      <c r="A178" s="26">
        <v>44926</v>
      </c>
      <c r="B178" s="14" t="s">
        <v>13</v>
      </c>
      <c r="C178" s="15" t="s">
        <v>417</v>
      </c>
      <c r="D178" s="16" t="s">
        <v>418</v>
      </c>
      <c r="E178" s="17" t="s">
        <v>35</v>
      </c>
      <c r="F178" s="18" t="s">
        <v>36</v>
      </c>
      <c r="G178" s="19" t="s">
        <v>107</v>
      </c>
      <c r="H178" s="20" t="s">
        <v>230</v>
      </c>
      <c r="I178" s="21" t="s">
        <v>167</v>
      </c>
      <c r="J178" s="22">
        <v>138384220</v>
      </c>
      <c r="K178" s="23" t="s">
        <v>20</v>
      </c>
      <c r="L178" s="24">
        <v>14664938.59</v>
      </c>
      <c r="M178" s="25">
        <v>414200</v>
      </c>
      <c r="O178" s="27">
        <f t="shared" si="4"/>
        <v>3.92320308747586E-3</v>
      </c>
      <c r="P178" s="29">
        <f t="shared" si="5"/>
        <v>1160086.0114128054</v>
      </c>
    </row>
    <row r="179" spans="1:16" x14ac:dyDescent="0.25">
      <c r="A179" s="26">
        <v>44926</v>
      </c>
      <c r="B179" s="14" t="s">
        <v>13</v>
      </c>
      <c r="C179" s="15" t="s">
        <v>14</v>
      </c>
      <c r="D179" s="16" t="s">
        <v>15</v>
      </c>
      <c r="E179" s="17" t="s">
        <v>16</v>
      </c>
      <c r="F179" s="18" t="s">
        <v>17</v>
      </c>
      <c r="G179" s="19" t="s">
        <v>18</v>
      </c>
      <c r="H179" s="20" t="s">
        <v>18</v>
      </c>
      <c r="I179" s="21" t="s">
        <v>19</v>
      </c>
      <c r="J179" s="22">
        <v>17969839.469999999</v>
      </c>
      <c r="K179" s="23" t="s">
        <v>20</v>
      </c>
      <c r="L179" s="24">
        <v>14864004.300000001</v>
      </c>
      <c r="M179" s="25">
        <v>145794</v>
      </c>
      <c r="O179" s="27">
        <f t="shared" si="4"/>
        <v>3.9764576717545236E-3</v>
      </c>
      <c r="P179" s="29">
        <f t="shared" si="5"/>
        <v>1175833.3221912109</v>
      </c>
    </row>
    <row r="180" spans="1:16" x14ac:dyDescent="0.25">
      <c r="A180" s="26">
        <v>44926</v>
      </c>
      <c r="B180" s="14" t="s">
        <v>13</v>
      </c>
      <c r="C180" s="15" t="s">
        <v>277</v>
      </c>
      <c r="D180" s="16" t="s">
        <v>278</v>
      </c>
      <c r="E180" s="17" t="s">
        <v>16</v>
      </c>
      <c r="F180" s="18" t="s">
        <v>279</v>
      </c>
      <c r="G180" s="19" t="s">
        <v>18</v>
      </c>
      <c r="H180" s="20" t="s">
        <v>18</v>
      </c>
      <c r="I180" s="21" t="s">
        <v>19</v>
      </c>
      <c r="J180" s="22">
        <v>37922537.479999997</v>
      </c>
      <c r="K180" s="23" t="s">
        <v>20</v>
      </c>
      <c r="L180" s="24">
        <v>31368157.800000001</v>
      </c>
      <c r="M180" s="25">
        <v>502119</v>
      </c>
      <c r="O180" s="27">
        <f t="shared" si="4"/>
        <v>8.3916923875362783E-3</v>
      </c>
      <c r="P180" s="29">
        <f t="shared" si="5"/>
        <v>2481412.4412620189</v>
      </c>
    </row>
    <row r="181" spans="1:16" x14ac:dyDescent="0.25">
      <c r="A181" s="26">
        <v>44926</v>
      </c>
      <c r="B181" s="14" t="s">
        <v>13</v>
      </c>
      <c r="C181" s="15" t="s">
        <v>252</v>
      </c>
      <c r="D181" s="16" t="s">
        <v>253</v>
      </c>
      <c r="E181" s="17" t="s">
        <v>16</v>
      </c>
      <c r="F181" s="18" t="s">
        <v>26</v>
      </c>
      <c r="G181" s="19" t="s">
        <v>18</v>
      </c>
      <c r="H181" s="20" t="s">
        <v>18</v>
      </c>
      <c r="I181" s="21" t="s">
        <v>19</v>
      </c>
      <c r="J181" s="22">
        <v>73115495.810000002</v>
      </c>
      <c r="K181" s="23" t="s">
        <v>20</v>
      </c>
      <c r="L181" s="24">
        <v>60478506</v>
      </c>
      <c r="M181" s="25">
        <v>918421</v>
      </c>
      <c r="O181" s="27">
        <f t="shared" si="4"/>
        <v>1.6179369590195287E-2</v>
      </c>
      <c r="P181" s="29">
        <f t="shared" si="5"/>
        <v>4784218.3839479303</v>
      </c>
    </row>
    <row r="182" spans="1:16" x14ac:dyDescent="0.25">
      <c r="A182" s="26">
        <v>44926</v>
      </c>
      <c r="B182" s="14" t="s">
        <v>13</v>
      </c>
      <c r="C182" s="15" t="s">
        <v>292</v>
      </c>
      <c r="D182" s="16" t="s">
        <v>293</v>
      </c>
      <c r="E182" s="17" t="s">
        <v>35</v>
      </c>
      <c r="F182" s="18" t="s">
        <v>36</v>
      </c>
      <c r="G182" s="19" t="s">
        <v>73</v>
      </c>
      <c r="H182" s="20" t="s">
        <v>41</v>
      </c>
      <c r="I182" s="21" t="s">
        <v>42</v>
      </c>
      <c r="J182" s="22">
        <v>5788086.9000000004</v>
      </c>
      <c r="K182" s="23" t="s">
        <v>20</v>
      </c>
      <c r="L182" s="24">
        <v>3535965.37</v>
      </c>
      <c r="M182" s="25">
        <v>82569</v>
      </c>
      <c r="O182" s="27">
        <f t="shared" si="4"/>
        <v>9.4595079083735348E-4</v>
      </c>
      <c r="P182" s="29">
        <f t="shared" si="5"/>
        <v>279716.40913479647</v>
      </c>
    </row>
    <row r="183" spans="1:16" x14ac:dyDescent="0.25">
      <c r="A183" s="26">
        <v>44926</v>
      </c>
      <c r="B183" s="14" t="s">
        <v>13</v>
      </c>
      <c r="C183" s="15" t="s">
        <v>21</v>
      </c>
      <c r="D183" s="16" t="s">
        <v>22</v>
      </c>
      <c r="E183" s="17" t="s">
        <v>16</v>
      </c>
      <c r="F183" s="18" t="s">
        <v>23</v>
      </c>
      <c r="G183" s="19" t="s">
        <v>18</v>
      </c>
      <c r="H183" s="20" t="s">
        <v>18</v>
      </c>
      <c r="I183" s="21" t="s">
        <v>19</v>
      </c>
      <c r="J183" s="22">
        <v>13870244.58</v>
      </c>
      <c r="K183" s="23" t="s">
        <v>20</v>
      </c>
      <c r="L183" s="24">
        <v>11472966.99</v>
      </c>
      <c r="M183" s="25">
        <v>309431</v>
      </c>
      <c r="O183" s="27">
        <f t="shared" si="4"/>
        <v>3.0692784181428085E-3</v>
      </c>
      <c r="P183" s="29">
        <f t="shared" si="5"/>
        <v>907581.60580199759</v>
      </c>
    </row>
    <row r="184" spans="1:16" x14ac:dyDescent="0.25">
      <c r="A184" s="26">
        <v>44926</v>
      </c>
      <c r="B184" s="14" t="s">
        <v>13</v>
      </c>
      <c r="C184" s="15" t="s">
        <v>215</v>
      </c>
      <c r="D184" s="16" t="s">
        <v>216</v>
      </c>
      <c r="E184" s="17" t="s">
        <v>217</v>
      </c>
      <c r="F184" s="18" t="s">
        <v>218</v>
      </c>
      <c r="G184" s="19" t="s">
        <v>50</v>
      </c>
      <c r="H184" s="20" t="s">
        <v>50</v>
      </c>
      <c r="I184" s="21" t="s">
        <v>45</v>
      </c>
      <c r="J184" s="22">
        <v>10747817.380000001</v>
      </c>
      <c r="K184" s="23" t="s">
        <v>20</v>
      </c>
      <c r="L184" s="24">
        <v>9516518.2300000004</v>
      </c>
      <c r="M184" s="25">
        <v>229299</v>
      </c>
      <c r="O184" s="27">
        <f t="shared" si="4"/>
        <v>2.545884080784024E-3</v>
      </c>
      <c r="P184" s="29">
        <f t="shared" si="5"/>
        <v>752814.58617945376</v>
      </c>
    </row>
    <row r="185" spans="1:16" x14ac:dyDescent="0.25">
      <c r="A185" s="26">
        <v>44926</v>
      </c>
      <c r="B185" s="14" t="s">
        <v>13</v>
      </c>
      <c r="C185" s="15" t="s">
        <v>128</v>
      </c>
      <c r="D185" s="16" t="s">
        <v>129</v>
      </c>
      <c r="E185" s="17" t="s">
        <v>30</v>
      </c>
      <c r="F185" s="18" t="s">
        <v>130</v>
      </c>
      <c r="G185" s="19" t="s">
        <v>18</v>
      </c>
      <c r="H185" s="20" t="s">
        <v>18</v>
      </c>
      <c r="I185" s="21" t="s">
        <v>19</v>
      </c>
      <c r="J185" s="22">
        <v>92539881.079999998</v>
      </c>
      <c r="K185" s="23" t="s">
        <v>20</v>
      </c>
      <c r="L185" s="24">
        <v>76545658.219999999</v>
      </c>
      <c r="M185" s="25">
        <v>174513</v>
      </c>
      <c r="O185" s="27">
        <f t="shared" si="4"/>
        <v>2.0477696569854913E-2</v>
      </c>
      <c r="P185" s="29">
        <f t="shared" si="5"/>
        <v>6055228.0386608578</v>
      </c>
    </row>
    <row r="186" spans="1:16" x14ac:dyDescent="0.25">
      <c r="A186" s="26">
        <v>44926</v>
      </c>
      <c r="B186" s="14" t="s">
        <v>13</v>
      </c>
      <c r="C186" s="15" t="s">
        <v>280</v>
      </c>
      <c r="D186" s="16" t="s">
        <v>281</v>
      </c>
      <c r="E186" s="17" t="s">
        <v>179</v>
      </c>
      <c r="F186" s="18" t="s">
        <v>282</v>
      </c>
      <c r="G186" s="19" t="s">
        <v>283</v>
      </c>
      <c r="H186" s="20" t="s">
        <v>283</v>
      </c>
      <c r="I186" s="21" t="s">
        <v>45</v>
      </c>
      <c r="J186" s="22">
        <v>28458838.399999999</v>
      </c>
      <c r="K186" s="23" t="s">
        <v>20</v>
      </c>
      <c r="L186" s="24">
        <v>25198516.59</v>
      </c>
      <c r="M186" s="25">
        <v>814040</v>
      </c>
      <c r="O186" s="27">
        <f t="shared" si="4"/>
        <v>6.7411736829986746E-3</v>
      </c>
      <c r="P186" s="29">
        <f t="shared" si="5"/>
        <v>1993356.2234175378</v>
      </c>
    </row>
    <row r="187" spans="1:16" x14ac:dyDescent="0.25">
      <c r="A187" s="26">
        <v>44926</v>
      </c>
      <c r="B187" s="14" t="s">
        <v>37</v>
      </c>
      <c r="C187" s="15" t="s">
        <v>258</v>
      </c>
      <c r="D187" s="16"/>
      <c r="E187" s="17" t="s">
        <v>39</v>
      </c>
      <c r="F187" s="18" t="s">
        <v>40</v>
      </c>
      <c r="G187" s="19" t="s">
        <v>18</v>
      </c>
      <c r="H187" s="20" t="s">
        <v>18</v>
      </c>
      <c r="I187" s="21" t="s">
        <v>19</v>
      </c>
      <c r="J187" s="22">
        <v>-75367009.530000001</v>
      </c>
      <c r="K187" s="23" t="s">
        <v>20</v>
      </c>
      <c r="L187" s="24">
        <v>-62340877.079999998</v>
      </c>
      <c r="M187" s="25">
        <v>-75367009.530000001</v>
      </c>
      <c r="O187" s="27">
        <f t="shared" si="4"/>
        <v>-1.6677596018232564E-2</v>
      </c>
      <c r="P187" s="29">
        <f t="shared" si="5"/>
        <v>-4931543.2857679073</v>
      </c>
    </row>
    <row r="188" spans="1:16" x14ac:dyDescent="0.25">
      <c r="A188" s="26">
        <v>44926</v>
      </c>
      <c r="B188" s="14" t="s">
        <v>37</v>
      </c>
      <c r="C188" s="15" t="s">
        <v>258</v>
      </c>
      <c r="D188" s="16"/>
      <c r="E188" s="17" t="s">
        <v>97</v>
      </c>
      <c r="F188" s="18" t="s">
        <v>97</v>
      </c>
      <c r="G188" s="19" t="s">
        <v>18</v>
      </c>
      <c r="H188" s="20" t="s">
        <v>18</v>
      </c>
      <c r="I188" s="21" t="s">
        <v>19</v>
      </c>
      <c r="J188" s="22">
        <v>-1264.94</v>
      </c>
      <c r="K188" s="23" t="s">
        <v>20</v>
      </c>
      <c r="L188" s="24">
        <v>-1046.31</v>
      </c>
      <c r="M188" s="25">
        <v>-1264.94</v>
      </c>
      <c r="O188" s="27">
        <f t="shared" si="4"/>
        <v>-2.7991161348987737E-7</v>
      </c>
      <c r="P188" s="29">
        <f t="shared" si="5"/>
        <v>-82.769497270791675</v>
      </c>
    </row>
    <row r="189" spans="1:16" x14ac:dyDescent="0.25">
      <c r="A189" s="26">
        <v>44926</v>
      </c>
      <c r="B189" s="14" t="s">
        <v>37</v>
      </c>
      <c r="C189" s="15" t="s">
        <v>258</v>
      </c>
      <c r="D189" s="16"/>
      <c r="E189" s="17" t="s">
        <v>97</v>
      </c>
      <c r="F189" s="18" t="s">
        <v>97</v>
      </c>
      <c r="G189" s="19" t="s">
        <v>18</v>
      </c>
      <c r="H189" s="20" t="s">
        <v>18</v>
      </c>
      <c r="I189" s="21" t="s">
        <v>19</v>
      </c>
      <c r="J189" s="22">
        <v>75117794.620000005</v>
      </c>
      <c r="K189" s="23" t="s">
        <v>20</v>
      </c>
      <c r="L189" s="24">
        <v>62134735.479999997</v>
      </c>
      <c r="M189" s="25">
        <v>75117794.620000005</v>
      </c>
      <c r="O189" s="27">
        <f t="shared" si="4"/>
        <v>1.6622448473180538E-2</v>
      </c>
      <c r="P189" s="29">
        <f t="shared" si="5"/>
        <v>4915236.2289696382</v>
      </c>
    </row>
    <row r="190" spans="1:16" x14ac:dyDescent="0.25">
      <c r="A190" s="26">
        <v>44926</v>
      </c>
      <c r="B190" s="14" t="s">
        <v>13</v>
      </c>
      <c r="C190" s="15" t="s">
        <v>191</v>
      </c>
      <c r="D190" s="16" t="s">
        <v>192</v>
      </c>
      <c r="E190" s="17" t="s">
        <v>63</v>
      </c>
      <c r="F190" s="18" t="s">
        <v>125</v>
      </c>
      <c r="G190" s="19" t="s">
        <v>18</v>
      </c>
      <c r="H190" s="20" t="s">
        <v>18</v>
      </c>
      <c r="I190" s="21" t="s">
        <v>19</v>
      </c>
      <c r="J190" s="22">
        <v>52471093.789999999</v>
      </c>
      <c r="K190" s="23" t="s">
        <v>20</v>
      </c>
      <c r="L190" s="24">
        <v>43402199.840000004</v>
      </c>
      <c r="M190" s="25">
        <v>252453</v>
      </c>
      <c r="O190" s="27">
        <f t="shared" si="4"/>
        <v>1.1611071084310098E-2</v>
      </c>
      <c r="P190" s="29">
        <f t="shared" si="5"/>
        <v>3433378.5027412861</v>
      </c>
    </row>
    <row r="191" spans="1:16" x14ac:dyDescent="0.25">
      <c r="A191" s="26">
        <v>44926</v>
      </c>
      <c r="B191" s="14" t="s">
        <v>13</v>
      </c>
      <c r="C191" s="15" t="s">
        <v>259</v>
      </c>
      <c r="D191" s="16" t="s">
        <v>260</v>
      </c>
      <c r="E191" s="17" t="s">
        <v>16</v>
      </c>
      <c r="F191" s="18" t="s">
        <v>23</v>
      </c>
      <c r="G191" s="19" t="s">
        <v>18</v>
      </c>
      <c r="H191" s="20" t="s">
        <v>18</v>
      </c>
      <c r="I191" s="21" t="s">
        <v>19</v>
      </c>
      <c r="J191" s="22">
        <v>19300410.629999999</v>
      </c>
      <c r="K191" s="23" t="s">
        <v>20</v>
      </c>
      <c r="L191" s="24">
        <v>15964604.859999999</v>
      </c>
      <c r="M191" s="25">
        <v>222163</v>
      </c>
      <c r="O191" s="27">
        <f t="shared" si="4"/>
        <v>4.2708932391843125E-3</v>
      </c>
      <c r="P191" s="29">
        <f t="shared" si="5"/>
        <v>1262897.5336076666</v>
      </c>
    </row>
    <row r="192" spans="1:16" x14ac:dyDescent="0.25">
      <c r="A192" s="26">
        <v>44926</v>
      </c>
      <c r="B192" s="14" t="s">
        <v>13</v>
      </c>
      <c r="C192" s="15" t="s">
        <v>201</v>
      </c>
      <c r="D192" s="16" t="s">
        <v>202</v>
      </c>
      <c r="E192" s="17" t="s">
        <v>16</v>
      </c>
      <c r="F192" s="18" t="s">
        <v>23</v>
      </c>
      <c r="G192" s="19" t="s">
        <v>18</v>
      </c>
      <c r="H192" s="20" t="s">
        <v>18</v>
      </c>
      <c r="I192" s="21" t="s">
        <v>19</v>
      </c>
      <c r="J192" s="22">
        <v>3523677.5</v>
      </c>
      <c r="K192" s="23" t="s">
        <v>20</v>
      </c>
      <c r="L192" s="24">
        <v>2914659.18</v>
      </c>
      <c r="M192" s="25">
        <v>371500</v>
      </c>
      <c r="O192" s="27">
        <f t="shared" si="4"/>
        <v>7.7973731862152041E-4</v>
      </c>
      <c r="P192" s="29">
        <f t="shared" si="5"/>
        <v>230567.30323164066</v>
      </c>
    </row>
    <row r="193" spans="1:16" x14ac:dyDescent="0.25">
      <c r="A193" s="26">
        <v>44926</v>
      </c>
      <c r="B193" s="14" t="s">
        <v>13</v>
      </c>
      <c r="C193" s="15" t="s">
        <v>271</v>
      </c>
      <c r="D193" s="16" t="s">
        <v>272</v>
      </c>
      <c r="E193" s="17" t="s">
        <v>35</v>
      </c>
      <c r="F193" s="18" t="s">
        <v>36</v>
      </c>
      <c r="G193" s="19" t="s">
        <v>18</v>
      </c>
      <c r="H193" s="20" t="s">
        <v>18</v>
      </c>
      <c r="I193" s="21" t="s">
        <v>19</v>
      </c>
      <c r="J193" s="22">
        <v>13690938.970000001</v>
      </c>
      <c r="K193" s="23" t="s">
        <v>20</v>
      </c>
      <c r="L193" s="24">
        <v>11324651.85</v>
      </c>
      <c r="M193" s="25">
        <v>81842</v>
      </c>
      <c r="O193" s="27">
        <f t="shared" si="4"/>
        <v>3.0296007603335768E-3</v>
      </c>
      <c r="P193" s="29">
        <f t="shared" si="5"/>
        <v>895848.97438736213</v>
      </c>
    </row>
    <row r="194" spans="1:16" x14ac:dyDescent="0.25">
      <c r="A194" s="26">
        <v>44926</v>
      </c>
      <c r="B194" s="14" t="s">
        <v>13</v>
      </c>
      <c r="C194" s="15" t="s">
        <v>197</v>
      </c>
      <c r="D194" s="16" t="s">
        <v>198</v>
      </c>
      <c r="E194" s="17" t="s">
        <v>63</v>
      </c>
      <c r="F194" s="18" t="s">
        <v>125</v>
      </c>
      <c r="G194" s="19" t="s">
        <v>84</v>
      </c>
      <c r="H194" s="20" t="s">
        <v>84</v>
      </c>
      <c r="I194" s="21" t="s">
        <v>45</v>
      </c>
      <c r="J194" s="22">
        <v>13186640.25</v>
      </c>
      <c r="K194" s="23" t="s">
        <v>20</v>
      </c>
      <c r="L194" s="24">
        <v>11675942.93</v>
      </c>
      <c r="M194" s="25">
        <v>361575</v>
      </c>
      <c r="O194" s="27">
        <f t="shared" si="4"/>
        <v>3.1235790774741964E-3</v>
      </c>
      <c r="P194" s="29">
        <f t="shared" si="5"/>
        <v>923638.23960255983</v>
      </c>
    </row>
    <row r="195" spans="1:16" x14ac:dyDescent="0.25">
      <c r="A195" s="26">
        <v>44926</v>
      </c>
      <c r="B195" s="14" t="s">
        <v>13</v>
      </c>
      <c r="C195" s="15" t="s">
        <v>300</v>
      </c>
      <c r="D195" s="16" t="s">
        <v>301</v>
      </c>
      <c r="E195" s="17" t="s">
        <v>16</v>
      </c>
      <c r="F195" s="18" t="s">
        <v>23</v>
      </c>
      <c r="G195" s="19" t="s">
        <v>50</v>
      </c>
      <c r="H195" s="20" t="s">
        <v>302</v>
      </c>
      <c r="I195" s="21" t="s">
        <v>20</v>
      </c>
      <c r="J195" s="22">
        <v>7818917.3899999997</v>
      </c>
      <c r="K195" s="23" t="s">
        <v>20</v>
      </c>
      <c r="L195" s="24">
        <v>7818917.3899999997</v>
      </c>
      <c r="M195" s="25">
        <v>953294</v>
      </c>
      <c r="O195" s="27">
        <f t="shared" ref="O195:O258" si="6">L195/SUM($L$2:$L$201)</f>
        <v>2.0917374223499352E-3</v>
      </c>
      <c r="P195" s="29">
        <f t="shared" ref="P195:P258" si="7">$P$1*O195</f>
        <v>618524.01446239697</v>
      </c>
    </row>
    <row r="196" spans="1:16" x14ac:dyDescent="0.25">
      <c r="A196" s="26">
        <v>44926</v>
      </c>
      <c r="B196" s="14" t="s">
        <v>37</v>
      </c>
      <c r="C196" s="15" t="s">
        <v>106</v>
      </c>
      <c r="D196" s="16"/>
      <c r="E196" s="17" t="s">
        <v>39</v>
      </c>
      <c r="F196" s="18" t="s">
        <v>40</v>
      </c>
      <c r="G196" s="19" t="s">
        <v>107</v>
      </c>
      <c r="H196" s="20" t="s">
        <v>107</v>
      </c>
      <c r="I196" s="21" t="s">
        <v>108</v>
      </c>
      <c r="J196" s="22">
        <v>-88875768.189999998</v>
      </c>
      <c r="K196" s="23" t="s">
        <v>20</v>
      </c>
      <c r="L196" s="24">
        <v>-10575087.52</v>
      </c>
      <c r="M196" s="25">
        <v>-88875768.189999998</v>
      </c>
      <c r="O196" s="27">
        <f t="shared" si="6"/>
        <v>-2.8290753318995954E-3</v>
      </c>
      <c r="P196" s="29">
        <f t="shared" si="7"/>
        <v>-836553.86799803411</v>
      </c>
    </row>
    <row r="197" spans="1:16" x14ac:dyDescent="0.25">
      <c r="A197" s="26">
        <v>44926</v>
      </c>
      <c r="B197" s="14" t="s">
        <v>37</v>
      </c>
      <c r="C197" s="15" t="s">
        <v>106</v>
      </c>
      <c r="D197" s="16"/>
      <c r="E197" s="17" t="s">
        <v>97</v>
      </c>
      <c r="F197" s="18" t="s">
        <v>97</v>
      </c>
      <c r="G197" s="19" t="s">
        <v>107</v>
      </c>
      <c r="H197" s="20" t="s">
        <v>107</v>
      </c>
      <c r="I197" s="21" t="s">
        <v>108</v>
      </c>
      <c r="J197" s="22">
        <v>135129.60000000001</v>
      </c>
      <c r="K197" s="23" t="s">
        <v>20</v>
      </c>
      <c r="L197" s="24">
        <v>16078.71</v>
      </c>
      <c r="M197" s="25">
        <v>135129.60000000001</v>
      </c>
      <c r="O197" s="27">
        <f t="shared" si="6"/>
        <v>4.3014189474781148E-6</v>
      </c>
      <c r="P197" s="29">
        <f t="shared" si="7"/>
        <v>1271.9239455446768</v>
      </c>
    </row>
    <row r="198" spans="1:16" x14ac:dyDescent="0.25">
      <c r="A198" s="26">
        <v>44926</v>
      </c>
      <c r="B198" s="14" t="s">
        <v>37</v>
      </c>
      <c r="C198" s="15" t="s">
        <v>224</v>
      </c>
      <c r="D198" s="16"/>
      <c r="E198" s="17" t="s">
        <v>97</v>
      </c>
      <c r="F198" s="18" t="s">
        <v>97</v>
      </c>
      <c r="G198" s="19" t="s">
        <v>107</v>
      </c>
      <c r="H198" s="20" t="s">
        <v>107</v>
      </c>
      <c r="I198" s="21" t="s">
        <v>225</v>
      </c>
      <c r="J198" s="22">
        <v>-135129.60000000001</v>
      </c>
      <c r="K198" s="23" t="s">
        <v>20</v>
      </c>
      <c r="L198" s="24">
        <v>-16150.73</v>
      </c>
      <c r="M198" s="25">
        <v>-135129.60000000001</v>
      </c>
      <c r="O198" s="27">
        <f t="shared" si="6"/>
        <v>-4.3206859280130813E-6</v>
      </c>
      <c r="P198" s="29">
        <f t="shared" si="7"/>
        <v>-1277.6211664385251</v>
      </c>
    </row>
    <row r="199" spans="1:16" x14ac:dyDescent="0.25">
      <c r="A199" s="26">
        <v>44926</v>
      </c>
      <c r="B199" s="14" t="s">
        <v>37</v>
      </c>
      <c r="C199" s="15" t="s">
        <v>224</v>
      </c>
      <c r="D199" s="16"/>
      <c r="E199" s="17" t="s">
        <v>39</v>
      </c>
      <c r="F199" s="18" t="s">
        <v>40</v>
      </c>
      <c r="G199" s="19" t="s">
        <v>107</v>
      </c>
      <c r="H199" s="20" t="s">
        <v>107</v>
      </c>
      <c r="I199" s="21" t="s">
        <v>225</v>
      </c>
      <c r="J199" s="22">
        <v>88875768.189999998</v>
      </c>
      <c r="K199" s="23" t="s">
        <v>20</v>
      </c>
      <c r="L199" s="24">
        <v>10622456.68</v>
      </c>
      <c r="M199" s="25">
        <v>88875768.189999998</v>
      </c>
      <c r="O199" s="27">
        <f t="shared" si="6"/>
        <v>2.8417476546388032E-3</v>
      </c>
      <c r="P199" s="29">
        <f t="shared" si="7"/>
        <v>840301.05722430523</v>
      </c>
    </row>
    <row r="200" spans="1:16" x14ac:dyDescent="0.25">
      <c r="A200" s="26">
        <v>44926</v>
      </c>
      <c r="B200" s="14" t="s">
        <v>13</v>
      </c>
      <c r="C200" s="15" t="s">
        <v>409</v>
      </c>
      <c r="D200" s="16" t="s">
        <v>410</v>
      </c>
      <c r="E200" s="17" t="s">
        <v>30</v>
      </c>
      <c r="F200" s="18" t="s">
        <v>31</v>
      </c>
      <c r="G200" s="19" t="s">
        <v>18</v>
      </c>
      <c r="H200" s="20" t="s">
        <v>18</v>
      </c>
      <c r="I200" s="21" t="s">
        <v>19</v>
      </c>
      <c r="J200" s="22">
        <v>31324836.399999999</v>
      </c>
      <c r="K200" s="23" t="s">
        <v>20</v>
      </c>
      <c r="L200" s="24">
        <v>25910776.98</v>
      </c>
      <c r="M200" s="25">
        <v>213712</v>
      </c>
      <c r="O200" s="27">
        <f t="shared" si="6"/>
        <v>6.9317194629203317E-3</v>
      </c>
      <c r="P200" s="29">
        <f t="shared" si="7"/>
        <v>2049700.3608205998</v>
      </c>
    </row>
    <row r="201" spans="1:16" x14ac:dyDescent="0.25">
      <c r="A201" s="26">
        <v>44926</v>
      </c>
      <c r="B201" s="14" t="s">
        <v>13</v>
      </c>
      <c r="C201" s="15" t="s">
        <v>231</v>
      </c>
      <c r="D201" s="16" t="s">
        <v>232</v>
      </c>
      <c r="E201" s="17" t="s">
        <v>35</v>
      </c>
      <c r="F201" s="18" t="s">
        <v>36</v>
      </c>
      <c r="G201" s="19" t="s">
        <v>18</v>
      </c>
      <c r="H201" s="20" t="s">
        <v>18</v>
      </c>
      <c r="I201" s="21" t="s">
        <v>19</v>
      </c>
      <c r="J201" s="22">
        <v>4892544.18</v>
      </c>
      <c r="K201" s="23" t="s">
        <v>20</v>
      </c>
      <c r="L201" s="24">
        <v>4046936.42</v>
      </c>
      <c r="M201" s="25">
        <v>72252</v>
      </c>
      <c r="O201" s="27">
        <f t="shared" si="6"/>
        <v>1.0826471151122975E-3</v>
      </c>
      <c r="P201" s="29">
        <f t="shared" si="7"/>
        <v>320137.33307552966</v>
      </c>
    </row>
    <row r="202" spans="1:16" x14ac:dyDescent="0.25">
      <c r="O202" s="27">
        <f t="shared" si="6"/>
        <v>0</v>
      </c>
      <c r="P202" s="29">
        <f t="shared" si="7"/>
        <v>0</v>
      </c>
    </row>
    <row r="203" spans="1:16" x14ac:dyDescent="0.25">
      <c r="O203" s="27">
        <f t="shared" si="6"/>
        <v>0</v>
      </c>
      <c r="P203" s="29">
        <f t="shared" si="7"/>
        <v>0</v>
      </c>
    </row>
    <row r="204" spans="1:16" x14ac:dyDescent="0.25">
      <c r="O204" s="27">
        <f t="shared" si="6"/>
        <v>0</v>
      </c>
      <c r="P204" s="29">
        <f t="shared" si="7"/>
        <v>0</v>
      </c>
    </row>
    <row r="205" spans="1:16" x14ac:dyDescent="0.25">
      <c r="O205" s="27">
        <f t="shared" si="6"/>
        <v>0</v>
      </c>
      <c r="P205" s="29">
        <f t="shared" si="7"/>
        <v>0</v>
      </c>
    </row>
    <row r="206" spans="1:16" x14ac:dyDescent="0.25">
      <c r="O206" s="27">
        <f t="shared" si="6"/>
        <v>0</v>
      </c>
      <c r="P206" s="29">
        <f t="shared" si="7"/>
        <v>0</v>
      </c>
    </row>
    <row r="207" spans="1:16" x14ac:dyDescent="0.25">
      <c r="O207" s="27">
        <f t="shared" si="6"/>
        <v>0</v>
      </c>
      <c r="P207" s="29">
        <f t="shared" si="7"/>
        <v>0</v>
      </c>
    </row>
    <row r="208" spans="1:16" x14ac:dyDescent="0.25">
      <c r="O208" s="27">
        <f t="shared" si="6"/>
        <v>0</v>
      </c>
      <c r="P208" s="29">
        <f t="shared" si="7"/>
        <v>0</v>
      </c>
    </row>
    <row r="209" spans="15:16" x14ac:dyDescent="0.25">
      <c r="O209" s="27">
        <f t="shared" si="6"/>
        <v>0</v>
      </c>
      <c r="P209" s="29">
        <f t="shared" si="7"/>
        <v>0</v>
      </c>
    </row>
    <row r="210" spans="15:16" x14ac:dyDescent="0.25">
      <c r="O210" s="27">
        <f t="shared" si="6"/>
        <v>0</v>
      </c>
      <c r="P210" s="29">
        <f t="shared" si="7"/>
        <v>0</v>
      </c>
    </row>
    <row r="211" spans="15:16" x14ac:dyDescent="0.25">
      <c r="O211" s="27">
        <f t="shared" si="6"/>
        <v>0</v>
      </c>
      <c r="P211" s="29">
        <f t="shared" si="7"/>
        <v>0</v>
      </c>
    </row>
    <row r="212" spans="15:16" x14ac:dyDescent="0.25">
      <c r="O212" s="27">
        <f t="shared" si="6"/>
        <v>0</v>
      </c>
      <c r="P212" s="29">
        <f t="shared" si="7"/>
        <v>0</v>
      </c>
    </row>
    <row r="213" spans="15:16" x14ac:dyDescent="0.25">
      <c r="O213" s="27">
        <f t="shared" si="6"/>
        <v>0</v>
      </c>
      <c r="P213" s="29">
        <f t="shared" si="7"/>
        <v>0</v>
      </c>
    </row>
    <row r="214" spans="15:16" x14ac:dyDescent="0.25">
      <c r="O214" s="27">
        <f t="shared" si="6"/>
        <v>0</v>
      </c>
      <c r="P214" s="29">
        <f t="shared" si="7"/>
        <v>0</v>
      </c>
    </row>
    <row r="215" spans="15:16" x14ac:dyDescent="0.25">
      <c r="O215" s="27">
        <f t="shared" si="6"/>
        <v>0</v>
      </c>
      <c r="P215" s="29">
        <f t="shared" si="7"/>
        <v>0</v>
      </c>
    </row>
    <row r="216" spans="15:16" x14ac:dyDescent="0.25">
      <c r="O216" s="27">
        <f t="shared" si="6"/>
        <v>0</v>
      </c>
      <c r="P216" s="29">
        <f t="shared" si="7"/>
        <v>0</v>
      </c>
    </row>
    <row r="217" spans="15:16" x14ac:dyDescent="0.25">
      <c r="O217" s="27">
        <f t="shared" si="6"/>
        <v>0</v>
      </c>
      <c r="P217" s="29">
        <f t="shared" si="7"/>
        <v>0</v>
      </c>
    </row>
    <row r="218" spans="15:16" x14ac:dyDescent="0.25">
      <c r="O218" s="27">
        <f t="shared" si="6"/>
        <v>0</v>
      </c>
      <c r="P218" s="29">
        <f t="shared" si="7"/>
        <v>0</v>
      </c>
    </row>
    <row r="219" spans="15:16" x14ac:dyDescent="0.25">
      <c r="O219" s="27">
        <f t="shared" si="6"/>
        <v>0</v>
      </c>
      <c r="P219" s="29">
        <f t="shared" si="7"/>
        <v>0</v>
      </c>
    </row>
    <row r="220" spans="15:16" x14ac:dyDescent="0.25">
      <c r="O220" s="27">
        <f t="shared" si="6"/>
        <v>0</v>
      </c>
      <c r="P220" s="29">
        <f t="shared" si="7"/>
        <v>0</v>
      </c>
    </row>
    <row r="221" spans="15:16" x14ac:dyDescent="0.25">
      <c r="O221" s="27">
        <f t="shared" si="6"/>
        <v>0</v>
      </c>
      <c r="P221" s="29">
        <f t="shared" si="7"/>
        <v>0</v>
      </c>
    </row>
    <row r="222" spans="15:16" x14ac:dyDescent="0.25">
      <c r="O222" s="27">
        <f t="shared" si="6"/>
        <v>0</v>
      </c>
      <c r="P222" s="29">
        <f t="shared" si="7"/>
        <v>0</v>
      </c>
    </row>
    <row r="223" spans="15:16" x14ac:dyDescent="0.25">
      <c r="O223" s="27">
        <f t="shared" si="6"/>
        <v>0</v>
      </c>
      <c r="P223" s="29">
        <f t="shared" si="7"/>
        <v>0</v>
      </c>
    </row>
    <row r="224" spans="15:16" x14ac:dyDescent="0.25">
      <c r="O224" s="27">
        <f t="shared" si="6"/>
        <v>0</v>
      </c>
      <c r="P224" s="29">
        <f t="shared" si="7"/>
        <v>0</v>
      </c>
    </row>
    <row r="225" spans="15:16" x14ac:dyDescent="0.25">
      <c r="O225" s="27">
        <f t="shared" si="6"/>
        <v>0</v>
      </c>
      <c r="P225" s="29">
        <f t="shared" si="7"/>
        <v>0</v>
      </c>
    </row>
    <row r="226" spans="15:16" x14ac:dyDescent="0.25">
      <c r="O226" s="27">
        <f t="shared" si="6"/>
        <v>0</v>
      </c>
      <c r="P226" s="29">
        <f t="shared" si="7"/>
        <v>0</v>
      </c>
    </row>
    <row r="227" spans="15:16" x14ac:dyDescent="0.25">
      <c r="O227" s="27">
        <f t="shared" si="6"/>
        <v>0</v>
      </c>
      <c r="P227" s="29">
        <f t="shared" si="7"/>
        <v>0</v>
      </c>
    </row>
    <row r="228" spans="15:16" x14ac:dyDescent="0.25">
      <c r="O228" s="27">
        <f t="shared" si="6"/>
        <v>0</v>
      </c>
      <c r="P228" s="29">
        <f t="shared" si="7"/>
        <v>0</v>
      </c>
    </row>
    <row r="229" spans="15:16" x14ac:dyDescent="0.25">
      <c r="O229" s="27">
        <f t="shared" si="6"/>
        <v>0</v>
      </c>
      <c r="P229" s="29">
        <f t="shared" si="7"/>
        <v>0</v>
      </c>
    </row>
    <row r="230" spans="15:16" x14ac:dyDescent="0.25">
      <c r="O230" s="27">
        <f t="shared" si="6"/>
        <v>0</v>
      </c>
      <c r="P230" s="29">
        <f t="shared" si="7"/>
        <v>0</v>
      </c>
    </row>
    <row r="231" spans="15:16" x14ac:dyDescent="0.25">
      <c r="O231" s="27">
        <f t="shared" si="6"/>
        <v>0</v>
      </c>
      <c r="P231" s="29">
        <f t="shared" si="7"/>
        <v>0</v>
      </c>
    </row>
    <row r="232" spans="15:16" x14ac:dyDescent="0.25">
      <c r="O232" s="27">
        <f t="shared" si="6"/>
        <v>0</v>
      </c>
      <c r="P232" s="29">
        <f t="shared" si="7"/>
        <v>0</v>
      </c>
    </row>
    <row r="233" spans="15:16" x14ac:dyDescent="0.25">
      <c r="O233" s="27">
        <f t="shared" si="6"/>
        <v>0</v>
      </c>
      <c r="P233" s="29">
        <f t="shared" si="7"/>
        <v>0</v>
      </c>
    </row>
    <row r="234" spans="15:16" x14ac:dyDescent="0.25">
      <c r="O234" s="27">
        <f t="shared" si="6"/>
        <v>0</v>
      </c>
      <c r="P234" s="29">
        <f t="shared" si="7"/>
        <v>0</v>
      </c>
    </row>
    <row r="235" spans="15:16" x14ac:dyDescent="0.25">
      <c r="O235" s="27">
        <f t="shared" si="6"/>
        <v>0</v>
      </c>
      <c r="P235" s="29">
        <f t="shared" si="7"/>
        <v>0</v>
      </c>
    </row>
    <row r="236" spans="15:16" x14ac:dyDescent="0.25">
      <c r="O236" s="27">
        <f t="shared" si="6"/>
        <v>0</v>
      </c>
      <c r="P236" s="29">
        <f t="shared" si="7"/>
        <v>0</v>
      </c>
    </row>
    <row r="237" spans="15:16" x14ac:dyDescent="0.25">
      <c r="O237" s="27">
        <f t="shared" si="6"/>
        <v>0</v>
      </c>
      <c r="P237" s="29">
        <f t="shared" si="7"/>
        <v>0</v>
      </c>
    </row>
    <row r="238" spans="15:16" x14ac:dyDescent="0.25">
      <c r="O238" s="27">
        <f t="shared" si="6"/>
        <v>0</v>
      </c>
      <c r="P238" s="29">
        <f t="shared" si="7"/>
        <v>0</v>
      </c>
    </row>
    <row r="239" spans="15:16" x14ac:dyDescent="0.25">
      <c r="O239" s="27">
        <f t="shared" si="6"/>
        <v>0</v>
      </c>
      <c r="P239" s="29">
        <f t="shared" si="7"/>
        <v>0</v>
      </c>
    </row>
    <row r="240" spans="15:16" x14ac:dyDescent="0.25">
      <c r="O240" s="27">
        <f t="shared" si="6"/>
        <v>0</v>
      </c>
      <c r="P240" s="29">
        <f t="shared" si="7"/>
        <v>0</v>
      </c>
    </row>
    <row r="241" spans="15:16" x14ac:dyDescent="0.25">
      <c r="O241" s="27">
        <f t="shared" si="6"/>
        <v>0</v>
      </c>
      <c r="P241" s="29">
        <f t="shared" si="7"/>
        <v>0</v>
      </c>
    </row>
    <row r="242" spans="15:16" x14ac:dyDescent="0.25">
      <c r="O242" s="27">
        <f t="shared" si="6"/>
        <v>0</v>
      </c>
      <c r="P242" s="29">
        <f t="shared" si="7"/>
        <v>0</v>
      </c>
    </row>
    <row r="243" spans="15:16" x14ac:dyDescent="0.25">
      <c r="O243" s="27">
        <f t="shared" si="6"/>
        <v>0</v>
      </c>
      <c r="P243" s="29">
        <f t="shared" si="7"/>
        <v>0</v>
      </c>
    </row>
    <row r="244" spans="15:16" x14ac:dyDescent="0.25">
      <c r="O244" s="27">
        <f t="shared" si="6"/>
        <v>0</v>
      </c>
      <c r="P244" s="29">
        <f t="shared" si="7"/>
        <v>0</v>
      </c>
    </row>
    <row r="245" spans="15:16" x14ac:dyDescent="0.25">
      <c r="O245" s="27">
        <f t="shared" si="6"/>
        <v>0</v>
      </c>
      <c r="P245" s="29">
        <f t="shared" si="7"/>
        <v>0</v>
      </c>
    </row>
    <row r="246" spans="15:16" x14ac:dyDescent="0.25">
      <c r="O246" s="27">
        <f t="shared" si="6"/>
        <v>0</v>
      </c>
      <c r="P246" s="29">
        <f t="shared" si="7"/>
        <v>0</v>
      </c>
    </row>
    <row r="247" spans="15:16" x14ac:dyDescent="0.25">
      <c r="O247" s="27">
        <f t="shared" si="6"/>
        <v>0</v>
      </c>
      <c r="P247" s="29">
        <f t="shared" si="7"/>
        <v>0</v>
      </c>
    </row>
    <row r="248" spans="15:16" x14ac:dyDescent="0.25">
      <c r="O248" s="27">
        <f t="shared" si="6"/>
        <v>0</v>
      </c>
      <c r="P248" s="29">
        <f t="shared" si="7"/>
        <v>0</v>
      </c>
    </row>
    <row r="249" spans="15:16" x14ac:dyDescent="0.25">
      <c r="O249" s="27">
        <f t="shared" si="6"/>
        <v>0</v>
      </c>
      <c r="P249" s="29">
        <f t="shared" si="7"/>
        <v>0</v>
      </c>
    </row>
    <row r="250" spans="15:16" x14ac:dyDescent="0.25">
      <c r="O250" s="27">
        <f t="shared" si="6"/>
        <v>0</v>
      </c>
      <c r="P250" s="29">
        <f t="shared" si="7"/>
        <v>0</v>
      </c>
    </row>
    <row r="251" spans="15:16" x14ac:dyDescent="0.25">
      <c r="O251" s="27">
        <f t="shared" si="6"/>
        <v>0</v>
      </c>
      <c r="P251" s="29">
        <f t="shared" si="7"/>
        <v>0</v>
      </c>
    </row>
    <row r="252" spans="15:16" x14ac:dyDescent="0.25">
      <c r="O252" s="27">
        <f t="shared" si="6"/>
        <v>0</v>
      </c>
      <c r="P252" s="29">
        <f t="shared" si="7"/>
        <v>0</v>
      </c>
    </row>
    <row r="253" spans="15:16" x14ac:dyDescent="0.25">
      <c r="O253" s="27">
        <f t="shared" si="6"/>
        <v>0</v>
      </c>
      <c r="P253" s="29">
        <f t="shared" si="7"/>
        <v>0</v>
      </c>
    </row>
    <row r="254" spans="15:16" x14ac:dyDescent="0.25">
      <c r="O254" s="27">
        <f t="shared" si="6"/>
        <v>0</v>
      </c>
      <c r="P254" s="29">
        <f t="shared" si="7"/>
        <v>0</v>
      </c>
    </row>
    <row r="255" spans="15:16" x14ac:dyDescent="0.25">
      <c r="O255" s="27">
        <f t="shared" si="6"/>
        <v>0</v>
      </c>
      <c r="P255" s="29">
        <f t="shared" si="7"/>
        <v>0</v>
      </c>
    </row>
    <row r="256" spans="15:16" x14ac:dyDescent="0.25">
      <c r="O256" s="27">
        <f t="shared" si="6"/>
        <v>0</v>
      </c>
      <c r="P256" s="29">
        <f t="shared" si="7"/>
        <v>0</v>
      </c>
    </row>
    <row r="257" spans="15:16" x14ac:dyDescent="0.25">
      <c r="O257" s="27">
        <f t="shared" si="6"/>
        <v>0</v>
      </c>
      <c r="P257" s="29">
        <f t="shared" si="7"/>
        <v>0</v>
      </c>
    </row>
    <row r="258" spans="15:16" x14ac:dyDescent="0.25">
      <c r="O258" s="27">
        <f t="shared" si="6"/>
        <v>0</v>
      </c>
      <c r="P258" s="29">
        <f t="shared" si="7"/>
        <v>0</v>
      </c>
    </row>
    <row r="259" spans="15:16" x14ac:dyDescent="0.25">
      <c r="O259" s="27">
        <f t="shared" ref="O259:O322" si="8">L259/SUM($L$2:$L$201)</f>
        <v>0</v>
      </c>
      <c r="P259" s="29">
        <f t="shared" ref="P259:P322" si="9">$P$1*O259</f>
        <v>0</v>
      </c>
    </row>
    <row r="260" spans="15:16" x14ac:dyDescent="0.25">
      <c r="O260" s="27">
        <f t="shared" si="8"/>
        <v>0</v>
      </c>
      <c r="P260" s="29">
        <f t="shared" si="9"/>
        <v>0</v>
      </c>
    </row>
    <row r="261" spans="15:16" x14ac:dyDescent="0.25">
      <c r="O261" s="27">
        <f t="shared" si="8"/>
        <v>0</v>
      </c>
      <c r="P261" s="29">
        <f t="shared" si="9"/>
        <v>0</v>
      </c>
    </row>
    <row r="262" spans="15:16" x14ac:dyDescent="0.25">
      <c r="O262" s="27">
        <f t="shared" si="8"/>
        <v>0</v>
      </c>
      <c r="P262" s="29">
        <f t="shared" si="9"/>
        <v>0</v>
      </c>
    </row>
    <row r="263" spans="15:16" x14ac:dyDescent="0.25">
      <c r="O263" s="27">
        <f t="shared" si="8"/>
        <v>0</v>
      </c>
      <c r="P263" s="29">
        <f t="shared" si="9"/>
        <v>0</v>
      </c>
    </row>
    <row r="264" spans="15:16" x14ac:dyDescent="0.25">
      <c r="O264" s="27">
        <f t="shared" si="8"/>
        <v>0</v>
      </c>
      <c r="P264" s="29">
        <f t="shared" si="9"/>
        <v>0</v>
      </c>
    </row>
    <row r="265" spans="15:16" x14ac:dyDescent="0.25">
      <c r="O265" s="27">
        <f t="shared" si="8"/>
        <v>0</v>
      </c>
      <c r="P265" s="29">
        <f t="shared" si="9"/>
        <v>0</v>
      </c>
    </row>
    <row r="266" spans="15:16" x14ac:dyDescent="0.25">
      <c r="O266" s="27">
        <f t="shared" si="8"/>
        <v>0</v>
      </c>
      <c r="P266" s="29">
        <f t="shared" si="9"/>
        <v>0</v>
      </c>
    </row>
    <row r="267" spans="15:16" x14ac:dyDescent="0.25">
      <c r="O267" s="27">
        <f t="shared" si="8"/>
        <v>0</v>
      </c>
      <c r="P267" s="29">
        <f t="shared" si="9"/>
        <v>0</v>
      </c>
    </row>
    <row r="268" spans="15:16" x14ac:dyDescent="0.25">
      <c r="O268" s="27">
        <f t="shared" si="8"/>
        <v>0</v>
      </c>
      <c r="P268" s="29">
        <f t="shared" si="9"/>
        <v>0</v>
      </c>
    </row>
    <row r="269" spans="15:16" x14ac:dyDescent="0.25">
      <c r="O269" s="27">
        <f t="shared" si="8"/>
        <v>0</v>
      </c>
      <c r="P269" s="29">
        <f t="shared" si="9"/>
        <v>0</v>
      </c>
    </row>
    <row r="270" spans="15:16" x14ac:dyDescent="0.25">
      <c r="O270" s="27">
        <f t="shared" si="8"/>
        <v>0</v>
      </c>
      <c r="P270" s="29">
        <f t="shared" si="9"/>
        <v>0</v>
      </c>
    </row>
    <row r="271" spans="15:16" x14ac:dyDescent="0.25">
      <c r="O271" s="27">
        <f t="shared" si="8"/>
        <v>0</v>
      </c>
      <c r="P271" s="29">
        <f t="shared" si="9"/>
        <v>0</v>
      </c>
    </row>
    <row r="272" spans="15:16" x14ac:dyDescent="0.25">
      <c r="O272" s="27">
        <f t="shared" si="8"/>
        <v>0</v>
      </c>
      <c r="P272" s="29">
        <f t="shared" si="9"/>
        <v>0</v>
      </c>
    </row>
    <row r="273" spans="15:16" x14ac:dyDescent="0.25">
      <c r="O273" s="27">
        <f t="shared" si="8"/>
        <v>0</v>
      </c>
      <c r="P273" s="29">
        <f t="shared" si="9"/>
        <v>0</v>
      </c>
    </row>
    <row r="274" spans="15:16" x14ac:dyDescent="0.25">
      <c r="O274" s="27">
        <f t="shared" si="8"/>
        <v>0</v>
      </c>
      <c r="P274" s="29">
        <f t="shared" si="9"/>
        <v>0</v>
      </c>
    </row>
    <row r="275" spans="15:16" x14ac:dyDescent="0.25">
      <c r="O275" s="27">
        <f t="shared" si="8"/>
        <v>0</v>
      </c>
      <c r="P275" s="29">
        <f t="shared" si="9"/>
        <v>0</v>
      </c>
    </row>
    <row r="276" spans="15:16" x14ac:dyDescent="0.25">
      <c r="O276" s="27">
        <f t="shared" si="8"/>
        <v>0</v>
      </c>
      <c r="P276" s="29">
        <f t="shared" si="9"/>
        <v>0</v>
      </c>
    </row>
    <row r="277" spans="15:16" x14ac:dyDescent="0.25">
      <c r="O277" s="27">
        <f t="shared" si="8"/>
        <v>0</v>
      </c>
      <c r="P277" s="29">
        <f t="shared" si="9"/>
        <v>0</v>
      </c>
    </row>
    <row r="278" spans="15:16" x14ac:dyDescent="0.25">
      <c r="O278" s="27">
        <f t="shared" si="8"/>
        <v>0</v>
      </c>
      <c r="P278" s="29">
        <f t="shared" si="9"/>
        <v>0</v>
      </c>
    </row>
    <row r="279" spans="15:16" x14ac:dyDescent="0.25">
      <c r="O279" s="27">
        <f t="shared" si="8"/>
        <v>0</v>
      </c>
      <c r="P279" s="29">
        <f t="shared" si="9"/>
        <v>0</v>
      </c>
    </row>
    <row r="280" spans="15:16" x14ac:dyDescent="0.25">
      <c r="O280" s="27">
        <f t="shared" si="8"/>
        <v>0</v>
      </c>
      <c r="P280" s="29">
        <f t="shared" si="9"/>
        <v>0</v>
      </c>
    </row>
    <row r="281" spans="15:16" x14ac:dyDescent="0.25">
      <c r="O281" s="27">
        <f t="shared" si="8"/>
        <v>0</v>
      </c>
      <c r="P281" s="29">
        <f t="shared" si="9"/>
        <v>0</v>
      </c>
    </row>
    <row r="282" spans="15:16" x14ac:dyDescent="0.25">
      <c r="O282" s="27">
        <f t="shared" si="8"/>
        <v>0</v>
      </c>
      <c r="P282" s="29">
        <f t="shared" si="9"/>
        <v>0</v>
      </c>
    </row>
    <row r="283" spans="15:16" x14ac:dyDescent="0.25">
      <c r="O283" s="27">
        <f t="shared" si="8"/>
        <v>0</v>
      </c>
      <c r="P283" s="29">
        <f t="shared" si="9"/>
        <v>0</v>
      </c>
    </row>
    <row r="284" spans="15:16" x14ac:dyDescent="0.25">
      <c r="O284" s="27">
        <f t="shared" si="8"/>
        <v>0</v>
      </c>
      <c r="P284" s="29">
        <f t="shared" si="9"/>
        <v>0</v>
      </c>
    </row>
    <row r="285" spans="15:16" x14ac:dyDescent="0.25">
      <c r="O285" s="27">
        <f t="shared" si="8"/>
        <v>0</v>
      </c>
      <c r="P285" s="29">
        <f t="shared" si="9"/>
        <v>0</v>
      </c>
    </row>
    <row r="286" spans="15:16" x14ac:dyDescent="0.25">
      <c r="O286" s="27">
        <f t="shared" si="8"/>
        <v>0</v>
      </c>
      <c r="P286" s="29">
        <f t="shared" si="9"/>
        <v>0</v>
      </c>
    </row>
    <row r="287" spans="15:16" x14ac:dyDescent="0.25">
      <c r="O287" s="27">
        <f t="shared" si="8"/>
        <v>0</v>
      </c>
      <c r="P287" s="29">
        <f t="shared" si="9"/>
        <v>0</v>
      </c>
    </row>
    <row r="288" spans="15:16" x14ac:dyDescent="0.25">
      <c r="O288" s="27">
        <f t="shared" si="8"/>
        <v>0</v>
      </c>
      <c r="P288" s="29">
        <f t="shared" si="9"/>
        <v>0</v>
      </c>
    </row>
    <row r="289" spans="15:16" x14ac:dyDescent="0.25">
      <c r="O289" s="27">
        <f t="shared" si="8"/>
        <v>0</v>
      </c>
      <c r="P289" s="29">
        <f t="shared" si="9"/>
        <v>0</v>
      </c>
    </row>
    <row r="290" spans="15:16" x14ac:dyDescent="0.25">
      <c r="O290" s="27">
        <f t="shared" si="8"/>
        <v>0</v>
      </c>
      <c r="P290" s="29">
        <f t="shared" si="9"/>
        <v>0</v>
      </c>
    </row>
    <row r="291" spans="15:16" x14ac:dyDescent="0.25">
      <c r="O291" s="27">
        <f t="shared" si="8"/>
        <v>0</v>
      </c>
      <c r="P291" s="29">
        <f t="shared" si="9"/>
        <v>0</v>
      </c>
    </row>
    <row r="292" spans="15:16" x14ac:dyDescent="0.25">
      <c r="O292" s="27">
        <f t="shared" si="8"/>
        <v>0</v>
      </c>
      <c r="P292" s="29">
        <f t="shared" si="9"/>
        <v>0</v>
      </c>
    </row>
    <row r="293" spans="15:16" x14ac:dyDescent="0.25">
      <c r="O293" s="27">
        <f t="shared" si="8"/>
        <v>0</v>
      </c>
      <c r="P293" s="29">
        <f t="shared" si="9"/>
        <v>0</v>
      </c>
    </row>
    <row r="294" spans="15:16" x14ac:dyDescent="0.25">
      <c r="O294" s="27">
        <f t="shared" si="8"/>
        <v>0</v>
      </c>
      <c r="P294" s="29">
        <f t="shared" si="9"/>
        <v>0</v>
      </c>
    </row>
    <row r="295" spans="15:16" x14ac:dyDescent="0.25">
      <c r="O295" s="27">
        <f t="shared" si="8"/>
        <v>0</v>
      </c>
      <c r="P295" s="29">
        <f t="shared" si="9"/>
        <v>0</v>
      </c>
    </row>
    <row r="296" spans="15:16" x14ac:dyDescent="0.25">
      <c r="O296" s="27">
        <f t="shared" si="8"/>
        <v>0</v>
      </c>
      <c r="P296" s="29">
        <f t="shared" si="9"/>
        <v>0</v>
      </c>
    </row>
    <row r="297" spans="15:16" x14ac:dyDescent="0.25">
      <c r="O297" s="27">
        <f t="shared" si="8"/>
        <v>0</v>
      </c>
      <c r="P297" s="29">
        <f t="shared" si="9"/>
        <v>0</v>
      </c>
    </row>
    <row r="298" spans="15:16" x14ac:dyDescent="0.25">
      <c r="O298" s="27">
        <f t="shared" si="8"/>
        <v>0</v>
      </c>
      <c r="P298" s="29">
        <f t="shared" si="9"/>
        <v>0</v>
      </c>
    </row>
    <row r="299" spans="15:16" x14ac:dyDescent="0.25">
      <c r="O299" s="27">
        <f t="shared" si="8"/>
        <v>0</v>
      </c>
      <c r="P299" s="29">
        <f t="shared" si="9"/>
        <v>0</v>
      </c>
    </row>
    <row r="300" spans="15:16" x14ac:dyDescent="0.25">
      <c r="O300" s="27">
        <f t="shared" si="8"/>
        <v>0</v>
      </c>
      <c r="P300" s="29">
        <f t="shared" si="9"/>
        <v>0</v>
      </c>
    </row>
    <row r="301" spans="15:16" x14ac:dyDescent="0.25">
      <c r="O301" s="27">
        <f t="shared" si="8"/>
        <v>0</v>
      </c>
      <c r="P301" s="29">
        <f t="shared" si="9"/>
        <v>0</v>
      </c>
    </row>
    <row r="302" spans="15:16" x14ac:dyDescent="0.25">
      <c r="O302" s="27">
        <f t="shared" si="8"/>
        <v>0</v>
      </c>
      <c r="P302" s="29">
        <f t="shared" si="9"/>
        <v>0</v>
      </c>
    </row>
    <row r="303" spans="15:16" x14ac:dyDescent="0.25">
      <c r="O303" s="27">
        <f t="shared" si="8"/>
        <v>0</v>
      </c>
      <c r="P303" s="29">
        <f t="shared" si="9"/>
        <v>0</v>
      </c>
    </row>
    <row r="304" spans="15:16" x14ac:dyDescent="0.25">
      <c r="O304" s="27">
        <f t="shared" si="8"/>
        <v>0</v>
      </c>
      <c r="P304" s="29">
        <f t="shared" si="9"/>
        <v>0</v>
      </c>
    </row>
    <row r="305" spans="15:16" x14ac:dyDescent="0.25">
      <c r="O305" s="27">
        <f t="shared" si="8"/>
        <v>0</v>
      </c>
      <c r="P305" s="29">
        <f t="shared" si="9"/>
        <v>0</v>
      </c>
    </row>
    <row r="306" spans="15:16" x14ac:dyDescent="0.25">
      <c r="O306" s="27">
        <f t="shared" si="8"/>
        <v>0</v>
      </c>
      <c r="P306" s="29">
        <f t="shared" si="9"/>
        <v>0</v>
      </c>
    </row>
    <row r="307" spans="15:16" x14ac:dyDescent="0.25">
      <c r="O307" s="27">
        <f t="shared" si="8"/>
        <v>0</v>
      </c>
      <c r="P307" s="29">
        <f t="shared" si="9"/>
        <v>0</v>
      </c>
    </row>
    <row r="308" spans="15:16" x14ac:dyDescent="0.25">
      <c r="O308" s="27">
        <f t="shared" si="8"/>
        <v>0</v>
      </c>
      <c r="P308" s="29">
        <f t="shared" si="9"/>
        <v>0</v>
      </c>
    </row>
    <row r="309" spans="15:16" x14ac:dyDescent="0.25">
      <c r="O309" s="27">
        <f t="shared" si="8"/>
        <v>0</v>
      </c>
      <c r="P309" s="29">
        <f t="shared" si="9"/>
        <v>0</v>
      </c>
    </row>
    <row r="310" spans="15:16" x14ac:dyDescent="0.25">
      <c r="O310" s="27">
        <f t="shared" si="8"/>
        <v>0</v>
      </c>
      <c r="P310" s="29">
        <f t="shared" si="9"/>
        <v>0</v>
      </c>
    </row>
    <row r="311" spans="15:16" x14ac:dyDescent="0.25">
      <c r="O311" s="27">
        <f t="shared" si="8"/>
        <v>0</v>
      </c>
      <c r="P311" s="29">
        <f t="shared" si="9"/>
        <v>0</v>
      </c>
    </row>
    <row r="312" spans="15:16" x14ac:dyDescent="0.25">
      <c r="O312" s="27">
        <f t="shared" si="8"/>
        <v>0</v>
      </c>
      <c r="P312" s="29">
        <f t="shared" si="9"/>
        <v>0</v>
      </c>
    </row>
    <row r="313" spans="15:16" x14ac:dyDescent="0.25">
      <c r="O313" s="27">
        <f t="shared" si="8"/>
        <v>0</v>
      </c>
      <c r="P313" s="29">
        <f t="shared" si="9"/>
        <v>0</v>
      </c>
    </row>
    <row r="314" spans="15:16" x14ac:dyDescent="0.25">
      <c r="O314" s="27">
        <f t="shared" si="8"/>
        <v>0</v>
      </c>
      <c r="P314" s="29">
        <f t="shared" si="9"/>
        <v>0</v>
      </c>
    </row>
    <row r="315" spans="15:16" x14ac:dyDescent="0.25">
      <c r="O315" s="27">
        <f t="shared" si="8"/>
        <v>0</v>
      </c>
      <c r="P315" s="29">
        <f t="shared" si="9"/>
        <v>0</v>
      </c>
    </row>
    <row r="316" spans="15:16" x14ac:dyDescent="0.25">
      <c r="O316" s="27">
        <f t="shared" si="8"/>
        <v>0</v>
      </c>
      <c r="P316" s="29">
        <f t="shared" si="9"/>
        <v>0</v>
      </c>
    </row>
    <row r="317" spans="15:16" x14ac:dyDescent="0.25">
      <c r="O317" s="27">
        <f t="shared" si="8"/>
        <v>0</v>
      </c>
      <c r="P317" s="29">
        <f t="shared" si="9"/>
        <v>0</v>
      </c>
    </row>
    <row r="318" spans="15:16" x14ac:dyDescent="0.25">
      <c r="O318" s="27">
        <f t="shared" si="8"/>
        <v>0</v>
      </c>
      <c r="P318" s="29">
        <f t="shared" si="9"/>
        <v>0</v>
      </c>
    </row>
    <row r="319" spans="15:16" x14ac:dyDescent="0.25">
      <c r="O319" s="27">
        <f t="shared" si="8"/>
        <v>0</v>
      </c>
      <c r="P319" s="29">
        <f t="shared" si="9"/>
        <v>0</v>
      </c>
    </row>
    <row r="320" spans="15:16" x14ac:dyDescent="0.25">
      <c r="O320" s="27">
        <f t="shared" si="8"/>
        <v>0</v>
      </c>
      <c r="P320" s="29">
        <f t="shared" si="9"/>
        <v>0</v>
      </c>
    </row>
    <row r="321" spans="15:16" x14ac:dyDescent="0.25">
      <c r="O321" s="27">
        <f t="shared" si="8"/>
        <v>0</v>
      </c>
      <c r="P321" s="29">
        <f t="shared" si="9"/>
        <v>0</v>
      </c>
    </row>
    <row r="322" spans="15:16" x14ac:dyDescent="0.25">
      <c r="O322" s="27">
        <f t="shared" si="8"/>
        <v>0</v>
      </c>
      <c r="P322" s="29">
        <f t="shared" si="9"/>
        <v>0</v>
      </c>
    </row>
    <row r="323" spans="15:16" x14ac:dyDescent="0.25">
      <c r="O323" s="27">
        <f t="shared" ref="O323:O386" si="10">L323/SUM($L$2:$L$201)</f>
        <v>0</v>
      </c>
      <c r="P323" s="29">
        <f t="shared" ref="P323:P386" si="11">$P$1*O323</f>
        <v>0</v>
      </c>
    </row>
    <row r="324" spans="15:16" x14ac:dyDescent="0.25">
      <c r="O324" s="27">
        <f t="shared" si="10"/>
        <v>0</v>
      </c>
      <c r="P324" s="29">
        <f t="shared" si="11"/>
        <v>0</v>
      </c>
    </row>
    <row r="325" spans="15:16" x14ac:dyDescent="0.25">
      <c r="O325" s="27">
        <f t="shared" si="10"/>
        <v>0</v>
      </c>
      <c r="P325" s="29">
        <f t="shared" si="11"/>
        <v>0</v>
      </c>
    </row>
    <row r="326" spans="15:16" x14ac:dyDescent="0.25">
      <c r="O326" s="27">
        <f t="shared" si="10"/>
        <v>0</v>
      </c>
      <c r="P326" s="29">
        <f t="shared" si="11"/>
        <v>0</v>
      </c>
    </row>
    <row r="327" spans="15:16" x14ac:dyDescent="0.25">
      <c r="O327" s="27">
        <f t="shared" si="10"/>
        <v>0</v>
      </c>
      <c r="P327" s="29">
        <f t="shared" si="11"/>
        <v>0</v>
      </c>
    </row>
    <row r="328" spans="15:16" x14ac:dyDescent="0.25">
      <c r="O328" s="27">
        <f t="shared" si="10"/>
        <v>0</v>
      </c>
      <c r="P328" s="29">
        <f t="shared" si="11"/>
        <v>0</v>
      </c>
    </row>
    <row r="329" spans="15:16" x14ac:dyDescent="0.25">
      <c r="O329" s="27">
        <f t="shared" si="10"/>
        <v>0</v>
      </c>
      <c r="P329" s="29">
        <f t="shared" si="11"/>
        <v>0</v>
      </c>
    </row>
    <row r="330" spans="15:16" x14ac:dyDescent="0.25">
      <c r="O330" s="27">
        <f t="shared" si="10"/>
        <v>0</v>
      </c>
      <c r="P330" s="29">
        <f t="shared" si="11"/>
        <v>0</v>
      </c>
    </row>
    <row r="331" spans="15:16" x14ac:dyDescent="0.25">
      <c r="O331" s="27">
        <f t="shared" si="10"/>
        <v>0</v>
      </c>
      <c r="P331" s="29">
        <f t="shared" si="11"/>
        <v>0</v>
      </c>
    </row>
    <row r="332" spans="15:16" x14ac:dyDescent="0.25">
      <c r="O332" s="27">
        <f t="shared" si="10"/>
        <v>0</v>
      </c>
      <c r="P332" s="29">
        <f t="shared" si="11"/>
        <v>0</v>
      </c>
    </row>
    <row r="333" spans="15:16" x14ac:dyDescent="0.25">
      <c r="O333" s="27">
        <f t="shared" si="10"/>
        <v>0</v>
      </c>
      <c r="P333" s="29">
        <f t="shared" si="11"/>
        <v>0</v>
      </c>
    </row>
    <row r="334" spans="15:16" x14ac:dyDescent="0.25">
      <c r="O334" s="27">
        <f t="shared" si="10"/>
        <v>0</v>
      </c>
      <c r="P334" s="29">
        <f t="shared" si="11"/>
        <v>0</v>
      </c>
    </row>
    <row r="335" spans="15:16" x14ac:dyDescent="0.25">
      <c r="O335" s="27">
        <f t="shared" si="10"/>
        <v>0</v>
      </c>
      <c r="P335" s="29">
        <f t="shared" si="11"/>
        <v>0</v>
      </c>
    </row>
    <row r="336" spans="15:16" x14ac:dyDescent="0.25">
      <c r="O336" s="27">
        <f t="shared" si="10"/>
        <v>0</v>
      </c>
      <c r="P336" s="29">
        <f t="shared" si="11"/>
        <v>0</v>
      </c>
    </row>
    <row r="337" spans="15:16" x14ac:dyDescent="0.25">
      <c r="O337" s="27">
        <f t="shared" si="10"/>
        <v>0</v>
      </c>
      <c r="P337" s="29">
        <f t="shared" si="11"/>
        <v>0</v>
      </c>
    </row>
    <row r="338" spans="15:16" x14ac:dyDescent="0.25">
      <c r="O338" s="27">
        <f t="shared" si="10"/>
        <v>0</v>
      </c>
      <c r="P338" s="29">
        <f t="shared" si="11"/>
        <v>0</v>
      </c>
    </row>
    <row r="339" spans="15:16" x14ac:dyDescent="0.25">
      <c r="O339" s="27">
        <f t="shared" si="10"/>
        <v>0</v>
      </c>
      <c r="P339" s="29">
        <f t="shared" si="11"/>
        <v>0</v>
      </c>
    </row>
    <row r="340" spans="15:16" x14ac:dyDescent="0.25">
      <c r="O340" s="27">
        <f t="shared" si="10"/>
        <v>0</v>
      </c>
      <c r="P340" s="29">
        <f t="shared" si="11"/>
        <v>0</v>
      </c>
    </row>
    <row r="341" spans="15:16" x14ac:dyDescent="0.25">
      <c r="O341" s="27">
        <f t="shared" si="10"/>
        <v>0</v>
      </c>
      <c r="P341" s="29">
        <f t="shared" si="11"/>
        <v>0</v>
      </c>
    </row>
    <row r="342" spans="15:16" x14ac:dyDescent="0.25">
      <c r="O342" s="27">
        <f t="shared" si="10"/>
        <v>0</v>
      </c>
      <c r="P342" s="29">
        <f t="shared" si="11"/>
        <v>0</v>
      </c>
    </row>
    <row r="343" spans="15:16" x14ac:dyDescent="0.25">
      <c r="O343" s="27">
        <f t="shared" si="10"/>
        <v>0</v>
      </c>
      <c r="P343" s="29">
        <f t="shared" si="11"/>
        <v>0</v>
      </c>
    </row>
    <row r="344" spans="15:16" x14ac:dyDescent="0.25">
      <c r="O344" s="27">
        <f t="shared" si="10"/>
        <v>0</v>
      </c>
      <c r="P344" s="29">
        <f t="shared" si="11"/>
        <v>0</v>
      </c>
    </row>
    <row r="345" spans="15:16" x14ac:dyDescent="0.25">
      <c r="O345" s="27">
        <f t="shared" si="10"/>
        <v>0</v>
      </c>
      <c r="P345" s="29">
        <f t="shared" si="11"/>
        <v>0</v>
      </c>
    </row>
    <row r="346" spans="15:16" x14ac:dyDescent="0.25">
      <c r="O346" s="27">
        <f t="shared" si="10"/>
        <v>0</v>
      </c>
      <c r="P346" s="29">
        <f t="shared" si="11"/>
        <v>0</v>
      </c>
    </row>
    <row r="347" spans="15:16" x14ac:dyDescent="0.25">
      <c r="O347" s="27">
        <f t="shared" si="10"/>
        <v>0</v>
      </c>
      <c r="P347" s="29">
        <f t="shared" si="11"/>
        <v>0</v>
      </c>
    </row>
    <row r="348" spans="15:16" x14ac:dyDescent="0.25">
      <c r="O348" s="27">
        <f t="shared" si="10"/>
        <v>0</v>
      </c>
      <c r="P348" s="29">
        <f t="shared" si="11"/>
        <v>0</v>
      </c>
    </row>
    <row r="349" spans="15:16" x14ac:dyDescent="0.25">
      <c r="O349" s="27">
        <f t="shared" si="10"/>
        <v>0</v>
      </c>
      <c r="P349" s="29">
        <f t="shared" si="11"/>
        <v>0</v>
      </c>
    </row>
    <row r="350" spans="15:16" x14ac:dyDescent="0.25">
      <c r="O350" s="27">
        <f t="shared" si="10"/>
        <v>0</v>
      </c>
      <c r="P350" s="29">
        <f t="shared" si="11"/>
        <v>0</v>
      </c>
    </row>
    <row r="351" spans="15:16" x14ac:dyDescent="0.25">
      <c r="O351" s="27">
        <f t="shared" si="10"/>
        <v>0</v>
      </c>
      <c r="P351" s="29">
        <f t="shared" si="11"/>
        <v>0</v>
      </c>
    </row>
    <row r="352" spans="15:16" x14ac:dyDescent="0.25">
      <c r="O352" s="27">
        <f t="shared" si="10"/>
        <v>0</v>
      </c>
      <c r="P352" s="29">
        <f t="shared" si="11"/>
        <v>0</v>
      </c>
    </row>
    <row r="353" spans="15:16" x14ac:dyDescent="0.25">
      <c r="O353" s="27">
        <f t="shared" si="10"/>
        <v>0</v>
      </c>
      <c r="P353" s="29">
        <f t="shared" si="11"/>
        <v>0</v>
      </c>
    </row>
    <row r="354" spans="15:16" x14ac:dyDescent="0.25">
      <c r="O354" s="27">
        <f t="shared" si="10"/>
        <v>0</v>
      </c>
      <c r="P354" s="29">
        <f t="shared" si="11"/>
        <v>0</v>
      </c>
    </row>
    <row r="355" spans="15:16" x14ac:dyDescent="0.25">
      <c r="O355" s="27">
        <f t="shared" si="10"/>
        <v>0</v>
      </c>
      <c r="P355" s="29">
        <f t="shared" si="11"/>
        <v>0</v>
      </c>
    </row>
    <row r="356" spans="15:16" x14ac:dyDescent="0.25">
      <c r="O356" s="27">
        <f t="shared" si="10"/>
        <v>0</v>
      </c>
      <c r="P356" s="29">
        <f t="shared" si="11"/>
        <v>0</v>
      </c>
    </row>
    <row r="357" spans="15:16" x14ac:dyDescent="0.25">
      <c r="O357" s="27">
        <f t="shared" si="10"/>
        <v>0</v>
      </c>
      <c r="P357" s="29">
        <f t="shared" si="11"/>
        <v>0</v>
      </c>
    </row>
    <row r="358" spans="15:16" x14ac:dyDescent="0.25">
      <c r="O358" s="27">
        <f t="shared" si="10"/>
        <v>0</v>
      </c>
      <c r="P358" s="29">
        <f t="shared" si="11"/>
        <v>0</v>
      </c>
    </row>
    <row r="359" spans="15:16" x14ac:dyDescent="0.25">
      <c r="O359" s="27">
        <f t="shared" si="10"/>
        <v>0</v>
      </c>
      <c r="P359" s="29">
        <f t="shared" si="11"/>
        <v>0</v>
      </c>
    </row>
    <row r="360" spans="15:16" x14ac:dyDescent="0.25">
      <c r="O360" s="27">
        <f t="shared" si="10"/>
        <v>0</v>
      </c>
      <c r="P360" s="29">
        <f t="shared" si="11"/>
        <v>0</v>
      </c>
    </row>
    <row r="361" spans="15:16" x14ac:dyDescent="0.25">
      <c r="O361" s="27">
        <f t="shared" si="10"/>
        <v>0</v>
      </c>
      <c r="P361" s="29">
        <f t="shared" si="11"/>
        <v>0</v>
      </c>
    </row>
    <row r="362" spans="15:16" x14ac:dyDescent="0.25">
      <c r="O362" s="27">
        <f t="shared" si="10"/>
        <v>0</v>
      </c>
      <c r="P362" s="29">
        <f t="shared" si="11"/>
        <v>0</v>
      </c>
    </row>
    <row r="363" spans="15:16" x14ac:dyDescent="0.25">
      <c r="O363" s="27">
        <f t="shared" si="10"/>
        <v>0</v>
      </c>
      <c r="P363" s="29">
        <f t="shared" si="11"/>
        <v>0</v>
      </c>
    </row>
    <row r="364" spans="15:16" x14ac:dyDescent="0.25">
      <c r="O364" s="27">
        <f t="shared" si="10"/>
        <v>0</v>
      </c>
      <c r="P364" s="29">
        <f t="shared" si="11"/>
        <v>0</v>
      </c>
    </row>
    <row r="365" spans="15:16" x14ac:dyDescent="0.25">
      <c r="O365" s="27">
        <f t="shared" si="10"/>
        <v>0</v>
      </c>
      <c r="P365" s="29">
        <f t="shared" si="11"/>
        <v>0</v>
      </c>
    </row>
    <row r="366" spans="15:16" x14ac:dyDescent="0.25">
      <c r="O366" s="27">
        <f t="shared" si="10"/>
        <v>0</v>
      </c>
      <c r="P366" s="29">
        <f t="shared" si="11"/>
        <v>0</v>
      </c>
    </row>
    <row r="367" spans="15:16" x14ac:dyDescent="0.25">
      <c r="O367" s="27">
        <f t="shared" si="10"/>
        <v>0</v>
      </c>
      <c r="P367" s="29">
        <f t="shared" si="11"/>
        <v>0</v>
      </c>
    </row>
    <row r="368" spans="15:16" x14ac:dyDescent="0.25">
      <c r="O368" s="27">
        <f t="shared" si="10"/>
        <v>0</v>
      </c>
      <c r="P368" s="29">
        <f t="shared" si="11"/>
        <v>0</v>
      </c>
    </row>
    <row r="369" spans="15:16" x14ac:dyDescent="0.25">
      <c r="O369" s="27">
        <f t="shared" si="10"/>
        <v>0</v>
      </c>
      <c r="P369" s="29">
        <f t="shared" si="11"/>
        <v>0</v>
      </c>
    </row>
    <row r="370" spans="15:16" x14ac:dyDescent="0.25">
      <c r="O370" s="27">
        <f t="shared" si="10"/>
        <v>0</v>
      </c>
      <c r="P370" s="29">
        <f t="shared" si="11"/>
        <v>0</v>
      </c>
    </row>
    <row r="371" spans="15:16" x14ac:dyDescent="0.25">
      <c r="O371" s="27">
        <f t="shared" si="10"/>
        <v>0</v>
      </c>
      <c r="P371" s="29">
        <f t="shared" si="11"/>
        <v>0</v>
      </c>
    </row>
    <row r="372" spans="15:16" x14ac:dyDescent="0.25">
      <c r="O372" s="27">
        <f t="shared" si="10"/>
        <v>0</v>
      </c>
      <c r="P372" s="29">
        <f t="shared" si="11"/>
        <v>0</v>
      </c>
    </row>
    <row r="373" spans="15:16" x14ac:dyDescent="0.25">
      <c r="O373" s="27">
        <f t="shared" si="10"/>
        <v>0</v>
      </c>
      <c r="P373" s="29">
        <f t="shared" si="11"/>
        <v>0</v>
      </c>
    </row>
    <row r="374" spans="15:16" x14ac:dyDescent="0.25">
      <c r="O374" s="27">
        <f t="shared" si="10"/>
        <v>0</v>
      </c>
      <c r="P374" s="29">
        <f t="shared" si="11"/>
        <v>0</v>
      </c>
    </row>
    <row r="375" spans="15:16" x14ac:dyDescent="0.25">
      <c r="O375" s="27">
        <f t="shared" si="10"/>
        <v>0</v>
      </c>
      <c r="P375" s="29">
        <f t="shared" si="11"/>
        <v>0</v>
      </c>
    </row>
    <row r="376" spans="15:16" x14ac:dyDescent="0.25">
      <c r="O376" s="27">
        <f t="shared" si="10"/>
        <v>0</v>
      </c>
      <c r="P376" s="29">
        <f t="shared" si="11"/>
        <v>0</v>
      </c>
    </row>
    <row r="377" spans="15:16" x14ac:dyDescent="0.25">
      <c r="O377" s="27">
        <f t="shared" si="10"/>
        <v>0</v>
      </c>
      <c r="P377" s="29">
        <f t="shared" si="11"/>
        <v>0</v>
      </c>
    </row>
    <row r="378" spans="15:16" x14ac:dyDescent="0.25">
      <c r="O378" s="27">
        <f t="shared" si="10"/>
        <v>0</v>
      </c>
      <c r="P378" s="29">
        <f t="shared" si="11"/>
        <v>0</v>
      </c>
    </row>
    <row r="379" spans="15:16" x14ac:dyDescent="0.25">
      <c r="O379" s="27">
        <f t="shared" si="10"/>
        <v>0</v>
      </c>
      <c r="P379" s="29">
        <f t="shared" si="11"/>
        <v>0</v>
      </c>
    </row>
    <row r="380" spans="15:16" x14ac:dyDescent="0.25">
      <c r="O380" s="27">
        <f t="shared" si="10"/>
        <v>0</v>
      </c>
      <c r="P380" s="29">
        <f t="shared" si="11"/>
        <v>0</v>
      </c>
    </row>
    <row r="381" spans="15:16" x14ac:dyDescent="0.25">
      <c r="O381" s="27">
        <f t="shared" si="10"/>
        <v>0</v>
      </c>
      <c r="P381" s="29">
        <f t="shared" si="11"/>
        <v>0</v>
      </c>
    </row>
    <row r="382" spans="15:16" x14ac:dyDescent="0.25">
      <c r="O382" s="27">
        <f t="shared" si="10"/>
        <v>0</v>
      </c>
      <c r="P382" s="29">
        <f t="shared" si="11"/>
        <v>0</v>
      </c>
    </row>
    <row r="383" spans="15:16" x14ac:dyDescent="0.25">
      <c r="O383" s="27">
        <f t="shared" si="10"/>
        <v>0</v>
      </c>
      <c r="P383" s="29">
        <f t="shared" si="11"/>
        <v>0</v>
      </c>
    </row>
    <row r="384" spans="15:16" x14ac:dyDescent="0.25">
      <c r="O384" s="27">
        <f t="shared" si="10"/>
        <v>0</v>
      </c>
      <c r="P384" s="29">
        <f t="shared" si="11"/>
        <v>0</v>
      </c>
    </row>
    <row r="385" spans="15:16" x14ac:dyDescent="0.25">
      <c r="O385" s="27">
        <f t="shared" si="10"/>
        <v>0</v>
      </c>
      <c r="P385" s="29">
        <f t="shared" si="11"/>
        <v>0</v>
      </c>
    </row>
    <row r="386" spans="15:16" x14ac:dyDescent="0.25">
      <c r="O386" s="27">
        <f t="shared" si="10"/>
        <v>0</v>
      </c>
      <c r="P386" s="29">
        <f t="shared" si="11"/>
        <v>0</v>
      </c>
    </row>
    <row r="387" spans="15:16" x14ac:dyDescent="0.25">
      <c r="O387" s="27">
        <f t="shared" ref="O387:O400" si="12">L387/SUM($L$2:$L$201)</f>
        <v>0</v>
      </c>
      <c r="P387" s="29">
        <f t="shared" ref="P387:P400" si="13">$P$1*O387</f>
        <v>0</v>
      </c>
    </row>
    <row r="388" spans="15:16" x14ac:dyDescent="0.25">
      <c r="O388" s="27">
        <f t="shared" si="12"/>
        <v>0</v>
      </c>
      <c r="P388" s="29">
        <f t="shared" si="13"/>
        <v>0</v>
      </c>
    </row>
    <row r="389" spans="15:16" x14ac:dyDescent="0.25">
      <c r="O389" s="27">
        <f t="shared" si="12"/>
        <v>0</v>
      </c>
      <c r="P389" s="29">
        <f t="shared" si="13"/>
        <v>0</v>
      </c>
    </row>
    <row r="390" spans="15:16" x14ac:dyDescent="0.25">
      <c r="O390" s="27">
        <f t="shared" si="12"/>
        <v>0</v>
      </c>
      <c r="P390" s="29">
        <f t="shared" si="13"/>
        <v>0</v>
      </c>
    </row>
    <row r="391" spans="15:16" x14ac:dyDescent="0.25">
      <c r="O391" s="27">
        <f t="shared" si="12"/>
        <v>0</v>
      </c>
      <c r="P391" s="29">
        <f t="shared" si="13"/>
        <v>0</v>
      </c>
    </row>
    <row r="392" spans="15:16" x14ac:dyDescent="0.25">
      <c r="O392" s="27">
        <f t="shared" si="12"/>
        <v>0</v>
      </c>
      <c r="P392" s="29">
        <f t="shared" si="13"/>
        <v>0</v>
      </c>
    </row>
    <row r="393" spans="15:16" x14ac:dyDescent="0.25">
      <c r="O393" s="27">
        <f t="shared" si="12"/>
        <v>0</v>
      </c>
      <c r="P393" s="29">
        <f t="shared" si="13"/>
        <v>0</v>
      </c>
    </row>
    <row r="394" spans="15:16" x14ac:dyDescent="0.25">
      <c r="O394" s="27">
        <f t="shared" si="12"/>
        <v>0</v>
      </c>
      <c r="P394" s="29">
        <f t="shared" si="13"/>
        <v>0</v>
      </c>
    </row>
    <row r="395" spans="15:16" x14ac:dyDescent="0.25">
      <c r="O395" s="27">
        <f t="shared" si="12"/>
        <v>0</v>
      </c>
      <c r="P395" s="29">
        <f t="shared" si="13"/>
        <v>0</v>
      </c>
    </row>
    <row r="396" spans="15:16" x14ac:dyDescent="0.25">
      <c r="O396" s="27">
        <f t="shared" si="12"/>
        <v>0</v>
      </c>
      <c r="P396" s="29">
        <f t="shared" si="13"/>
        <v>0</v>
      </c>
    </row>
    <row r="397" spans="15:16" x14ac:dyDescent="0.25">
      <c r="O397" s="27">
        <f t="shared" si="12"/>
        <v>0</v>
      </c>
      <c r="P397" s="29">
        <f t="shared" si="13"/>
        <v>0</v>
      </c>
    </row>
    <row r="398" spans="15:16" x14ac:dyDescent="0.25">
      <c r="O398" s="27">
        <f t="shared" si="12"/>
        <v>0</v>
      </c>
      <c r="P398" s="29">
        <f t="shared" si="13"/>
        <v>0</v>
      </c>
    </row>
    <row r="399" spans="15:16" x14ac:dyDescent="0.25">
      <c r="O399" s="27">
        <f t="shared" si="12"/>
        <v>0</v>
      </c>
      <c r="P399" s="29">
        <f t="shared" si="13"/>
        <v>0</v>
      </c>
    </row>
    <row r="400" spans="15:16" x14ac:dyDescent="0.25">
      <c r="O400" s="27">
        <f t="shared" si="12"/>
        <v>0</v>
      </c>
      <c r="P400" s="29">
        <f t="shared" si="13"/>
        <v>0</v>
      </c>
    </row>
  </sheetData>
  <autoFilter ref="A1:M202" xr:uid="{00000000-0001-0000-0000-000000000000}">
    <sortState xmlns:xlrd2="http://schemas.microsoft.com/office/spreadsheetml/2017/richdata2" ref="A2:M202">
      <sortCondition ref="C1:C20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5" ma:contentTypeDescription="Create a new document." ma:contentTypeScope="" ma:versionID="36b24c87cf9bdb0f7649617f44d5bdd2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dd0ecd72d15a105813f7fa2f63a27d2a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 xsi:nil="true"/>
    <Level_x0020_2 xmlns="37395777-011c-4d78-851b-5c6800e5b497" xsi:nil="true"/>
    <Topic xmlns="37395777-011c-4d78-851b-5c6800e5b497" xsi:nil="true"/>
    <Audience xmlns="37395777-011c-4d78-851b-5c6800e5b497" xsi:nil="true"/>
    <Personal_x0020_Data xmlns="a06af3a4-65f4-44aa-b975-839a2c88f011">false</Personal_x0020_Data>
    <Classification xmlns="a06af3a4-65f4-44aa-b975-839a2c88f011">Internal Only</Classification>
    <TaxCatchAll xmlns="a06af3a4-65f4-44aa-b975-839a2c88f011" xsi:nil="true"/>
    <Client xmlns="37395777-011c-4d78-851b-5c6800e5b497" xsi:nil="true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6224E8-682B-4C20-A376-909B6B92D7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22489-DE5B-43AA-B5A1-9BE2E4C483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01092D-07A9-4D3B-8AD1-D6AB33527890}">
  <ds:schemaRefs>
    <ds:schemaRef ds:uri="37395777-011c-4d78-851b-5c6800e5b497"/>
    <ds:schemaRef ds:uri="http://purl.org/dc/terms/"/>
    <ds:schemaRef ds:uri="http://schemas.microsoft.com/office/infopath/2007/PartnerControls"/>
    <ds:schemaRef ds:uri="http://www.w3.org/XML/1998/namespace"/>
    <ds:schemaRef ds:uri="a06af3a4-65f4-44aa-b975-839a2c88f011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Priced Positions - Global High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James Bedlow</cp:lastModifiedBy>
  <dcterms:created xsi:type="dcterms:W3CDTF">2023-01-03T13:12:53Z</dcterms:created>
  <dcterms:modified xsi:type="dcterms:W3CDTF">2023-03-21T11:17:47Z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  <property fmtid="{D5CDD505-2E9C-101B-9397-08002B2CF9AE}" pid="3" name="MediaServiceImageTags">
    <vt:lpwstr/>
  </property>
</Properties>
</file>