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brunelpp-my.sharepoint.com/personal/alice_spikings_brunelpp_org/Documents/Desktop/"/>
    </mc:Choice>
  </mc:AlternateContent>
  <xr:revisionPtr revIDLastSave="0" documentId="8_{B1BF993D-1795-4DC8-A7C2-00F9C7F5BDFF}" xr6:coauthVersionLast="47" xr6:coauthVersionMax="47" xr10:uidLastSave="{00000000-0000-0000-0000-000000000000}"/>
  <bookViews>
    <workbookView xWindow="4800" yWindow="2010" windowWidth="14400" windowHeight="7360" xr2:uid="{00000000-000D-0000-FFFF-FFFF00000000}"/>
  </bookViews>
  <sheets>
    <sheet name="Main" sheetId="2" r:id="rId1"/>
    <sheet name="PBI Non property" sheetId="13" state="hidden" r:id="rId2"/>
    <sheet name="Property Bi" sheetId="16" state="hidden" r:id="rId3"/>
    <sheet name="Property Check" sheetId="9" state="hidden" r:id="rId4"/>
  </sheets>
  <definedNames>
    <definedName name="_xlnm._FilterDatabase" localSheetId="0" hidden="1">Main!$A$309:$O$309</definedName>
    <definedName name="_xlnm._FilterDatabase" localSheetId="2" hidden="1">'Property Bi'!$A$1:$D$1</definedName>
  </definedNames>
  <calcPr calcId="191028"/>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5" i="2" l="1"/>
  <c r="A320" i="2" s="1"/>
  <c r="A325" i="2" s="1"/>
  <c r="A330" i="2" s="1"/>
  <c r="A335" i="2" s="1"/>
  <c r="A340" i="2" s="1"/>
  <c r="A345" i="2" s="1"/>
  <c r="A350" i="2" s="1"/>
  <c r="A355" i="2" s="1"/>
  <c r="A360" i="2" s="1"/>
  <c r="A365" i="2" s="1"/>
  <c r="A370" i="2" s="1"/>
  <c r="A375" i="2" s="1"/>
  <c r="A380" i="2" s="1"/>
  <c r="A385" i="2" s="1"/>
  <c r="A390" i="2" s="1"/>
  <c r="A395" i="2" s="1"/>
  <c r="A400" i="2" s="1"/>
  <c r="A405" i="2" s="1"/>
  <c r="A410" i="2" s="1"/>
  <c r="A415" i="2" s="1"/>
  <c r="A420" i="2" s="1"/>
  <c r="A425" i="2" s="1"/>
  <c r="A430" i="2" s="1"/>
  <c r="A435" i="2" s="1"/>
  <c r="A440" i="2" s="1"/>
  <c r="A445" i="2" s="1"/>
  <c r="A450" i="2" s="1"/>
  <c r="A455" i="2" s="1"/>
  <c r="A460" i="2" s="1"/>
  <c r="A465" i="2" s="1"/>
  <c r="A470" i="2" s="1"/>
  <c r="A475" i="2" s="1"/>
  <c r="A480" i="2" s="1"/>
  <c r="A485" i="2" s="1"/>
  <c r="A490" i="2" s="1"/>
  <c r="A495" i="2" s="1"/>
  <c r="A500" i="2" s="1"/>
  <c r="A505" i="2" s="1"/>
  <c r="A510" i="2" s="1"/>
  <c r="A515" i="2" s="1"/>
  <c r="E11" i="9" l="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 i="9"/>
  <c r="K44"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5" i="9"/>
  <c r="K46" i="9"/>
  <c r="K47" i="9"/>
  <c r="K48" i="9"/>
  <c r="K49" i="9"/>
  <c r="K50" i="9"/>
  <c r="K51" i="9"/>
  <c r="K52" i="9"/>
  <c r="K53" i="9"/>
  <c r="K54" i="9"/>
  <c r="K5" i="9"/>
  <c r="E31" i="9"/>
  <c r="E32" i="9"/>
  <c r="E33" i="9"/>
  <c r="E34" i="9"/>
  <c r="E35" i="9"/>
  <c r="E36" i="9"/>
  <c r="E37" i="9"/>
  <c r="E38" i="9"/>
  <c r="E39" i="9"/>
  <c r="E40" i="9"/>
  <c r="E41" i="9"/>
  <c r="E42" i="9"/>
  <c r="E43" i="9"/>
  <c r="E44" i="9"/>
  <c r="E45" i="9"/>
  <c r="E46" i="9"/>
  <c r="E47" i="9"/>
  <c r="E48" i="9"/>
  <c r="E49" i="9"/>
  <c r="E50" i="9"/>
  <c r="E51" i="9"/>
  <c r="E52" i="9"/>
  <c r="G53" i="9"/>
  <c r="G54" i="9"/>
  <c r="E22" i="9"/>
  <c r="E23" i="9"/>
  <c r="E24" i="9"/>
  <c r="E25" i="9"/>
  <c r="E26" i="9"/>
  <c r="E27" i="9"/>
  <c r="E28" i="9"/>
  <c r="E29" i="9"/>
  <c r="E30" i="9"/>
  <c r="E21" i="9"/>
  <c r="E13" i="9"/>
  <c r="E14" i="9"/>
  <c r="E15" i="9"/>
  <c r="E16" i="9"/>
  <c r="E17" i="9"/>
  <c r="E18" i="9"/>
  <c r="E19" i="9"/>
  <c r="E20" i="9"/>
  <c r="E12" i="9"/>
  <c r="E6" i="9"/>
  <c r="E7" i="9"/>
  <c r="E8" i="9"/>
  <c r="E9" i="9"/>
  <c r="E10" i="9"/>
  <c r="E5" i="9"/>
  <c r="H5" i="9"/>
</calcChain>
</file>

<file path=xl/sharedStrings.xml><?xml version="1.0" encoding="utf-8"?>
<sst xmlns="http://schemas.openxmlformats.org/spreadsheetml/2006/main" count="1564" uniqueCount="203">
  <si>
    <t>CONFIDENTIAL</t>
  </si>
  <si>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</si>
  <si>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</si>
  <si>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t>
  </si>
  <si>
    <t>Buckingham</t>
  </si>
  <si>
    <t>Cornwall</t>
  </si>
  <si>
    <t>Devon</t>
  </si>
  <si>
    <t>Dorset</t>
  </si>
  <si>
    <t>EAPF</t>
  </si>
  <si>
    <t>Gloucester</t>
  </si>
  <si>
    <t>Oxford</t>
  </si>
  <si>
    <t>Somerset</t>
  </si>
  <si>
    <t>Wiltshire</t>
  </si>
  <si>
    <t>TOTAL</t>
  </si>
  <si>
    <t>Avon Pension Fund</t>
  </si>
  <si>
    <t>Buckinghamshire County Council Pension Fund</t>
  </si>
  <si>
    <t>Cornwall Pension Fund</t>
  </si>
  <si>
    <t>Devon Pension Fund</t>
  </si>
  <si>
    <t>Dorset County Pension Fund</t>
  </si>
  <si>
    <t>Gloucestershire Pension Fund</t>
  </si>
  <si>
    <t>Oxfordshire Pension Fund</t>
  </si>
  <si>
    <t>Somerset County Council Pension Fund</t>
  </si>
  <si>
    <t>Wiltshire Pension Fund</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</si>
  <si>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</si>
  <si>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</si>
  <si>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</si>
  <si>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Commitment</t>
  </si>
  <si>
    <t>Vintage</t>
  </si>
  <si>
    <t>Focus</t>
  </si>
  <si>
    <t>Pan-European  diversified Infra
Majority Brownfield</t>
  </si>
  <si>
    <t>Term (exclu. extensions)</t>
  </si>
  <si>
    <t>25 years</t>
  </si>
  <si>
    <t>Currency of Fund</t>
  </si>
  <si>
    <t>Euro</t>
  </si>
  <si>
    <t>Commitment amount (local)</t>
  </si>
  <si>
    <t>Unfunded commitment</t>
  </si>
  <si>
    <t>Distributions since inception</t>
  </si>
  <si>
    <t>IRR</t>
  </si>
  <si>
    <t>NTR Renewable Energy Infrastructure II</t>
  </si>
  <si>
    <t>NTR Renewable Energy Infra Fund II - ICAV</t>
  </si>
  <si>
    <t xml:space="preserve"> </t>
  </si>
  <si>
    <t xml:space="preserve">Western European wind &amp; solar 
Majority RTB new generation </t>
  </si>
  <si>
    <t>29 years</t>
  </si>
  <si>
    <t>Unfunded commitment (local)</t>
  </si>
  <si>
    <t>CD Clean Energy and Infra. 08 SCSp</t>
  </si>
  <si>
    <t>Capital Dynamics Clean Energy Infrastructure 8 ScSp</t>
  </si>
  <si>
    <t xml:space="preserve">UK Western Europe renewables 
Majority RTB new generation </t>
  </si>
  <si>
    <t>12 years</t>
  </si>
  <si>
    <t>GBP</t>
  </si>
  <si>
    <t>CD Clean Energy Infrastructure 07A LP</t>
  </si>
  <si>
    <t>Capital Dynamics Clean Energy Infrastructure 7-A, L.P</t>
  </si>
  <si>
    <t xml:space="preserve">North American renewables 
Income yielding generation </t>
  </si>
  <si>
    <t>15 years</t>
  </si>
  <si>
    <t>USD</t>
  </si>
  <si>
    <t>StepStone B Infrastructure Fund</t>
  </si>
  <si>
    <t>Global, OECD, primary focus, on Core/Core+ strategies, heavily supporting clean energy technologies</t>
  </si>
  <si>
    <t>10 years</t>
  </si>
  <si>
    <t>StepStone B II - Generalist</t>
  </si>
  <si>
    <t>Global, OECD, focussed on Core+/Value-Add transport, telecoms and power infrastructure</t>
  </si>
  <si>
    <t>n/m</t>
  </si>
  <si>
    <t>StepStone B II - Renewables</t>
  </si>
  <si>
    <t>Global, OECD, focussed on Core/Core+ clean energy generation, storage &amp; transition infrastructure</t>
  </si>
  <si>
    <r>
      <t xml:space="preserve">Brunel </t>
    </r>
    <r>
      <rPr>
        <b/>
        <u/>
        <sz val="11"/>
        <color theme="1"/>
        <rFont val="Century Gothic"/>
        <family val="2"/>
      </rPr>
      <t>SECURED INCOME</t>
    </r>
    <r>
      <rPr>
        <b/>
        <sz val="11"/>
        <color theme="1"/>
        <rFont val="Century Gothic"/>
        <family val="2"/>
      </rPr>
      <t xml:space="preserve"> PORTFOLIO</t>
    </r>
  </si>
  <si>
    <t>ASI Long Lease Property Managed Fund</t>
  </si>
  <si>
    <t>ASI Long-Lease Property Fund</t>
  </si>
  <si>
    <t>open-ended</t>
  </si>
  <si>
    <t>UK, institutional, long-income property</t>
  </si>
  <si>
    <t>n/a</t>
  </si>
  <si>
    <t>M&amp;G Secured Property Income Fund</t>
  </si>
  <si>
    <t>UK , institutional, long-income property</t>
  </si>
  <si>
    <t>Greencoat Renewable Income</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</si>
  <si>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</si>
  <si>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</si>
  <si>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CD Global Secondaries 05 (Feeder)</t>
  </si>
  <si>
    <t>Capital Dynamics Global Secondary Fund V (Feeder) SCSp</t>
  </si>
  <si>
    <t>Globally diverse secondary fund</t>
  </si>
  <si>
    <t>NB PE Impact Fund</t>
  </si>
  <si>
    <t>NB Private Equity Impact (Offshore) Fund L.P</t>
  </si>
  <si>
    <t>Global impact co-investment fund with complementary impact primary funds</t>
  </si>
  <si>
    <t>NB SCIOP IV</t>
  </si>
  <si>
    <t>NB Strategic Co-Investment (Offshore) Partners Fund IV LP</t>
  </si>
  <si>
    <t>Global co-investment fund</t>
  </si>
  <si>
    <t>Ardian LBO Fund 07 A</t>
  </si>
  <si>
    <t>Pan European Buyout Fund</t>
  </si>
  <si>
    <t>EUR</t>
  </si>
  <si>
    <t>AlpInvest Secondaries 07</t>
  </si>
  <si>
    <t>Global Secondaries Fund</t>
  </si>
  <si>
    <t>Summit Europe Growth 03</t>
  </si>
  <si>
    <t>European Growth Fund</t>
  </si>
  <si>
    <t>Vespa Capital 03</t>
  </si>
  <si>
    <t>UK Lower Mid Market Fund</t>
  </si>
  <si>
    <t>AlpInvest Co-Investment 08</t>
  </si>
  <si>
    <t>Global Co-investments Fund</t>
  </si>
  <si>
    <t>LGT Crown Global Secondaries V</t>
  </si>
  <si>
    <t>Montana Capital Partners OSP V</t>
  </si>
  <si>
    <t>New Mountain 06</t>
  </si>
  <si>
    <t>North American Buyouts Fund</t>
  </si>
  <si>
    <t>Genstar X (EU)</t>
  </si>
  <si>
    <t>Genstar X Opportunities Fund</t>
  </si>
  <si>
    <t>North American Co-Investment</t>
  </si>
  <si>
    <t>Insight Partners X Follow-On</t>
  </si>
  <si>
    <t>Global Secondaries</t>
  </si>
  <si>
    <t>In line with the remaining term of Fund X </t>
  </si>
  <si>
    <t>Inflexion Buyout VI</t>
  </si>
  <si>
    <t>Western Europe Buyout</t>
  </si>
  <si>
    <t>Insight Partners XII</t>
  </si>
  <si>
    <t>Global Growth</t>
  </si>
  <si>
    <t>Summa Equity 03</t>
  </si>
  <si>
    <t>Impact/ Buyout &amp; Growth</t>
  </si>
  <si>
    <t>Eur</t>
  </si>
  <si>
    <r>
      <t xml:space="preserve">Brunel </t>
    </r>
    <r>
      <rPr>
        <b/>
        <u/>
        <sz val="11"/>
        <color theme="1"/>
        <rFont val="Century Gothic"/>
        <family val="2"/>
      </rPr>
      <t>PRIVATE DEBT</t>
    </r>
    <r>
      <rPr>
        <b/>
        <sz val="11"/>
        <color theme="1"/>
        <rFont val="Century Gothic"/>
        <family val="2"/>
      </rPr>
      <t xml:space="preserve"> Portfolio</t>
    </r>
  </si>
  <si>
    <t>Private Debt Portfolio Cycle II</t>
  </si>
  <si>
    <t>Private Debt Portfolio Cycle 2</t>
  </si>
  <si>
    <t>Corporate Direct Lending</t>
  </si>
  <si>
    <r>
      <t xml:space="preserve">Brunel </t>
    </r>
    <r>
      <rPr>
        <b/>
        <u/>
        <sz val="11"/>
        <rFont val="Century Gothic"/>
        <family val="2"/>
      </rPr>
      <t>UK PROPERTY</t>
    </r>
    <r>
      <rPr>
        <b/>
        <sz val="11"/>
        <rFont val="Century Gothic"/>
        <family val="2"/>
      </rPr>
      <t xml:space="preserve"> Portfolio</t>
    </r>
  </si>
  <si>
    <t>Aberdeen Standard UK Retail Park Trust</t>
  </si>
  <si>
    <t>NAV</t>
  </si>
  <si>
    <t>Distributions</t>
  </si>
  <si>
    <t>Aberdeen Standard UK Shopping Centre</t>
  </si>
  <si>
    <t>AEW UK Real Return Fund</t>
  </si>
  <si>
    <t>AIPL B</t>
  </si>
  <si>
    <t>Ardstone UK Regional Office Fund</t>
  </si>
  <si>
    <t>ASI Airport Industrial Property UT</t>
  </si>
  <si>
    <t>Blackrock UK Property Fund</t>
  </si>
  <si>
    <t>Bridges Property Alternatives Fund IV UT</t>
  </si>
  <si>
    <t>CBRE UK Property PAIF</t>
  </si>
  <si>
    <t>Clearbell UK Strategic Trust</t>
  </si>
  <si>
    <t>Columbia Threadneedle Property UT</t>
  </si>
  <si>
    <t>Cordatus Property Trust</t>
  </si>
  <si>
    <t>Curlew Student Trust</t>
  </si>
  <si>
    <t>DV4</t>
  </si>
  <si>
    <t>Fiera Real Estate Long Income Fund</t>
  </si>
  <si>
    <t>Fiera Real Estate Opportunity Fund IV</t>
  </si>
  <si>
    <t>FRXL Co-Investment 2</t>
  </si>
  <si>
    <t>FRXL Co-Investment</t>
  </si>
  <si>
    <t>Hermes Property Unit Trust</t>
  </si>
  <si>
    <t>Hunter UK Retail Property</t>
  </si>
  <si>
    <t>Lend Lease Partnership - CBRE</t>
  </si>
  <si>
    <t>LGIM Industrial Property Investment Fund</t>
  </si>
  <si>
    <t>Longbow UK Real Estate III</t>
  </si>
  <si>
    <t>Lothbury Property Trust</t>
  </si>
  <si>
    <t>M&amp;G UK Property Fund</t>
  </si>
  <si>
    <t>M&amp;G UK Residential Property Fund</t>
  </si>
  <si>
    <t>Medicx Healthfund II</t>
  </si>
  <si>
    <t>Nuveen Central London Office Fund</t>
  </si>
  <si>
    <t>Nuveen Global RE Debt Fund I</t>
  </si>
  <si>
    <t>Nuveen Global RE Debt Partners Fund I</t>
  </si>
  <si>
    <t>Nuveen Global RE Debt Partners Fund II</t>
  </si>
  <si>
    <t>Nuveen UK Property Fund</t>
  </si>
  <si>
    <t>Nuveen UK Retail Warehouse Fund</t>
  </si>
  <si>
    <t>Nuveen UK Shopping Centre Fund</t>
  </si>
  <si>
    <t>Octopus Healthcare Fund</t>
  </si>
  <si>
    <t>Palmer Capital Development Fund III</t>
  </si>
  <si>
    <t>Patrizia Rockspring Hanover PUT</t>
  </si>
  <si>
    <t>PGIM UK Affordable Housing Fund</t>
  </si>
  <si>
    <t>PP Property Finance PCC</t>
  </si>
  <si>
    <t>Ribston UK Industrial</t>
  </si>
  <si>
    <t>RREEF UK Property Ventures Fund No 3</t>
  </si>
  <si>
    <t>Schroder UK Real Estate Fund</t>
  </si>
  <si>
    <t>UBS Triton Property Unit Trust</t>
  </si>
  <si>
    <t>Unite Student Accommodation Fund (USAF)</t>
  </si>
  <si>
    <t>Brunel INTERNATIONAL PROPERTY Portfolio</t>
  </si>
  <si>
    <t>Ardstone Residential Partners Fund</t>
  </si>
  <si>
    <t>NAV (local)</t>
  </si>
  <si>
    <t>CBRE GIP Global Alpha Fund - Class IV</t>
  </si>
  <si>
    <t>CBRE Global Invest Pan European</t>
  </si>
  <si>
    <t>Charter Hall Prime Industrial</t>
  </si>
  <si>
    <t>AUD</t>
  </si>
  <si>
    <t>Irish Property (IPUT)</t>
  </si>
  <si>
    <t>LaSalle Encore Fund A Euro</t>
  </si>
  <si>
    <t>M&amp;G Asia Property Fund</t>
  </si>
  <si>
    <t>M&amp;G RE Debt 02</t>
  </si>
  <si>
    <t>M&amp;G Real Estate Debt II</t>
  </si>
  <si>
    <t>M&amp;G RE Debt 03</t>
  </si>
  <si>
    <t>M&amp;G Real Estate Debt III</t>
  </si>
  <si>
    <t>Nuveen European Outlet Mall Fund</t>
  </si>
  <si>
    <t>Ostara Japan Fund 03</t>
  </si>
  <si>
    <t>JPY</t>
  </si>
  <si>
    <t>Kayne Anderson Core Real Estate</t>
  </si>
  <si>
    <t>Blackstone Property Partners Europe</t>
  </si>
  <si>
    <t>Cortland Growth and Income</t>
  </si>
  <si>
    <t>Lion Industrial Trust</t>
  </si>
  <si>
    <t>Uncalled commitments (Unfunded)</t>
  </si>
  <si>
    <t xml:space="preserve">Fund </t>
  </si>
  <si>
    <t>client name</t>
  </si>
  <si>
    <t>Average of Net IRR (Primary)</t>
  </si>
  <si>
    <t>Adjusted value</t>
  </si>
  <si>
    <t>Sum of Distributions</t>
  </si>
  <si>
    <t>Brunel - UK Property</t>
  </si>
  <si>
    <t>(blank)</t>
  </si>
  <si>
    <t>Sum of Adjusted value</t>
  </si>
  <si>
    <t>Portfolio</t>
  </si>
  <si>
    <t xml:space="preserve">Distrubutions check </t>
  </si>
  <si>
    <t>Columbia Threadneedle Pension Property</t>
  </si>
  <si>
    <t>Palmer Capital Development Fund IV</t>
  </si>
  <si>
    <t>Schroder (Jersey) Income Plus RE</t>
  </si>
  <si>
    <t>Avon hold outside</t>
  </si>
  <si>
    <t>Schroder Special Situations Fund</t>
  </si>
  <si>
    <t>J-STAR No.5</t>
  </si>
  <si>
    <t>PAI Partners 08</t>
  </si>
  <si>
    <t>Buyout</t>
  </si>
  <si>
    <t>10 Years</t>
  </si>
  <si>
    <r>
      <t xml:space="preserve">As at </t>
    </r>
    <r>
      <rPr>
        <b/>
        <sz val="11"/>
        <color theme="1"/>
        <rFont val="Century Gothic"/>
        <family val="2"/>
      </rPr>
      <t>31 March 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</si>
</sst>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b/>
      <sz val="11"/>
      <color rgb="FFFF0000"/>
      <name val="Calibri"/>
      <family val="2"/>
      <scheme val="minor"/>
    </font>
    <font>
      <b/>
      <sz val="11"/>
      <color rgb="FFFF0000"/>
      <name val="Montserrat"/>
    </font>
    <font>
      <u/>
      <sz val="11"/>
      <color theme="10"/>
      <name val="Calibri"/>
      <family val="2"/>
      <scheme val="minor"/>
    </font>
    <font>
      <sz val="11"/>
      <name val="Calibri"/>
      <family val="2"/>
      <scheme val="minor"/>
    </font>
    <font>
      <u/>
      <sz val="11"/>
      <color rgb="FFFF0000"/>
      <name val="Calibri"/>
      <family val="2"/>
      <scheme val="minor"/>
    </font>
    <font>
      <u/>
      <sz val="11"/>
      <name val="Calibri"/>
      <family val="2"/>
      <scheme val="minor"/>
    </font>
    <font>
      <sz val="11"/>
      <color indexed="8"/>
      <name val="Calibri"/>
      <family val="2"/>
      <scheme val="minor"/>
    </font>
    <font>
      <sz val="11"/>
      <color theme="1"/>
      <name val="Century Gothic"/>
    </font>
    <font>
      <i/>
      <sz val="11"/>
      <color rgb="FF7030A0"/>
      <name val="Century Gothic"/>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0" borderId="0" applyNumberFormat="0" applyFill="0" applyBorder="0" applyAlignment="0" applyProtection="0"/>
    <xf numFmtId="0" fontId="37" fillId="0" borderId="0"/>
  </cellStyleXfs>
  <cellXfs count="54">
    <xf numFmtId="0" fontId="0" fillId="0" borderId="0" xfId="0"/>
    <xf numFmtId="0" fontId="18" fillId="0" borderId="0" xfId="0" applyFont="1" applyAlignment="1">
      <alignment horizontal="center"/>
    </xf>
    <xf numFmtId="0" fontId="18" fillId="0" borderId="0" xfId="0" applyFont="1"/>
    <xf numFmtId="0" fontId="19" fillId="0" borderId="0" xfId="0" applyFont="1" applyAlignment="1">
      <alignment horizontal="center"/>
    </xf>
    <xf numFmtId="0" fontId="20" fillId="0" borderId="0" xfId="0" applyFont="1" applyAlignment="1">
      <alignment horizontal="right"/>
    </xf>
    <xf numFmtId="165" fontId="21" fillId="0" borderId="0" xfId="0" applyNumberFormat="1" applyFont="1" applyAlignment="1">
      <alignment horizontal="right"/>
    </xf>
    <xf numFmtId="0" fontId="18" fillId="0" borderId="0" xfId="0" applyFont="1" applyAlignment="1">
      <alignment horizontal="right"/>
    </xf>
    <xf numFmtId="0" fontId="21" fillId="0" borderId="0" xfId="0" applyFont="1" applyAlignment="1">
      <alignment horizontal="right"/>
    </xf>
    <xf numFmtId="0" fontId="19" fillId="0" borderId="0" xfId="0" applyFont="1"/>
    <xf numFmtId="0" fontId="18" fillId="0" borderId="0" xfId="0" applyFont="1" applyAlignment="1">
      <alignment horizontal="center" vertical="center" wrapText="1"/>
    </xf>
    <xf numFmtId="165" fontId="27" fillId="0" borderId="0" xfId="0" applyNumberFormat="1" applyFont="1" applyAlignment="1">
      <alignment horizontal="right"/>
    </xf>
    <xf numFmtId="0" fontId="18" fillId="0" borderId="0" xfId="0" applyFont="1" applyAlignment="1">
      <alignment horizontal="right" wrapText="1"/>
    </xf>
    <xf numFmtId="3" fontId="28" fillId="0" borderId="0" xfId="0" applyNumberFormat="1" applyFont="1" applyAlignment="1">
      <alignment horizontal="right"/>
    </xf>
    <xf numFmtId="0" fontId="28" fillId="0" borderId="0" xfId="0" applyFont="1"/>
    <xf numFmtId="164" fontId="28" fillId="0" borderId="0" xfId="2" applyNumberFormat="1" applyFont="1" applyFill="1" applyAlignment="1">
      <alignment horizontal="right"/>
    </xf>
    <xf numFmtId="0" fontId="29" fillId="0" borderId="0" xfId="0" applyFont="1" applyAlignment="1">
      <alignment horizontal="right" vertical="center" wrapText="1"/>
    </xf>
    <xf numFmtId="165" fontId="28" fillId="0" borderId="0" xfId="1" applyNumberFormat="1" applyFont="1" applyFill="1" applyAlignment="1">
      <alignment horizontal="right"/>
    </xf>
    <xf numFmtId="3" fontId="20" fillId="0" borderId="0" xfId="0" applyNumberFormat="1" applyFont="1" applyAlignment="1">
      <alignment horizontal="right"/>
    </xf>
    <xf numFmtId="0" fontId="28" fillId="0" borderId="0" xfId="0" applyFont="1" applyAlignment="1">
      <alignment horizontal="right"/>
    </xf>
    <xf numFmtId="0" fontId="20" fillId="34" borderId="0" xfId="0" applyFont="1" applyFill="1" applyAlignment="1">
      <alignment horizontal="right"/>
    </xf>
    <xf numFmtId="165" fontId="18" fillId="0" borderId="0" xfId="0" applyNumberFormat="1" applyFont="1"/>
    <xf numFmtId="0" fontId="28" fillId="0" borderId="0" xfId="0" applyFont="1" applyAlignment="1">
      <alignment horizontal="center"/>
    </xf>
    <xf numFmtId="3" fontId="18" fillId="0" borderId="0" xfId="0" applyNumberFormat="1" applyFont="1" applyAlignment="1">
      <alignment horizontal="right"/>
    </xf>
    <xf numFmtId="0" fontId="21" fillId="0" borderId="0" xfId="0" applyFont="1"/>
    <xf numFmtId="9" fontId="28" fillId="0" borderId="0" xfId="2" applyFont="1" applyAlignment="1">
      <alignment horizontal="right"/>
    </xf>
    <xf numFmtId="3" fontId="21" fillId="0" borderId="0" xfId="0" applyNumberFormat="1" applyFont="1" applyAlignment="1">
      <alignment horizontal="right"/>
    </xf>
    <xf numFmtId="9" fontId="28" fillId="0" borderId="0" xfId="0" applyNumberFormat="1" applyFont="1" applyAlignment="1">
      <alignment horizontal="right"/>
    </xf>
    <xf numFmtId="164" fontId="20" fillId="0" borderId="0" xfId="2" applyNumberFormat="1" applyFont="1" applyFill="1" applyAlignment="1">
      <alignment horizontal="right"/>
    </xf>
    <xf numFmtId="9" fontId="28" fillId="0" borderId="0" xfId="2" applyFont="1" applyFill="1" applyAlignment="1">
      <alignment horizontal="right"/>
    </xf>
    <xf numFmtId="0" fontId="31" fillId="0" borderId="0" xfId="0" applyFont="1" applyAlignment="1">
      <alignment horizontal="left" vertical="center"/>
    </xf>
    <xf numFmtId="0" fontId="32" fillId="0" borderId="0" xfId="0" applyFont="1" applyAlignment="1">
      <alignment horizontal="right" vertical="center"/>
    </xf>
    <xf numFmtId="0" fontId="20" fillId="0" borderId="0" xfId="0" applyFont="1" applyAlignment="1">
      <alignment horizontal="left"/>
    </xf>
    <xf numFmtId="0" fontId="14" fillId="0" borderId="0" xfId="44" applyFont="1" applyFill="1" applyAlignment="1">
      <alignment vertical="center"/>
    </xf>
    <xf numFmtId="0" fontId="34" fillId="0" borderId="0" xfId="44" applyFont="1" applyFill="1" applyAlignment="1">
      <alignment vertical="center"/>
    </xf>
    <xf numFmtId="3" fontId="27" fillId="0" borderId="0" xfId="0" applyNumberFormat="1" applyFont="1" applyAlignment="1">
      <alignment horizontal="right"/>
    </xf>
    <xf numFmtId="0" fontId="35" fillId="0" borderId="0" xfId="44" applyFont="1" applyFill="1" applyAlignment="1">
      <alignment vertical="center"/>
    </xf>
    <xf numFmtId="0" fontId="20" fillId="0" borderId="0" xfId="0" applyFont="1"/>
    <xf numFmtId="0" fontId="36" fillId="0" borderId="0" xfId="44" applyFont="1" applyFill="1" applyAlignment="1">
      <alignment vertical="center"/>
    </xf>
    <xf numFmtId="0" fontId="14" fillId="0" borderId="0" xfId="0" applyFont="1"/>
    <xf numFmtId="0" fontId="26" fillId="0" borderId="0" xfId="0" applyFont="1" applyAlignment="1">
      <alignment wrapText="1"/>
    </xf>
    <xf numFmtId="0" fontId="0" fillId="0" borderId="0" xfId="0" pivotButton="1"/>
    <xf numFmtId="0" fontId="0" fillId="0" borderId="0" xfId="0" applyAlignment="1">
      <alignment horizontal="left"/>
    </xf>
    <xf numFmtId="0" fontId="0" fillId="36" borderId="0" xfId="0" applyFill="1"/>
    <xf numFmtId="164" fontId="28" fillId="0" borderId="0" xfId="2" applyNumberFormat="1" applyFont="1" applyAlignment="1">
      <alignment horizontal="right"/>
    </xf>
    <xf numFmtId="164" fontId="28" fillId="0" borderId="0" xfId="0" applyNumberFormat="1" applyFont="1" applyAlignment="1">
      <alignment horizontal="right"/>
    </xf>
    <xf numFmtId="164" fontId="20" fillId="0" borderId="0" xfId="0" applyNumberFormat="1" applyFont="1" applyAlignment="1">
      <alignment horizontal="right"/>
    </xf>
    <xf numFmtId="0" fontId="18" fillId="0" borderId="0" xfId="0" applyFont="1" applyAlignment="1">
      <alignment horizontal="left" vertical="center" wrapText="1"/>
    </xf>
    <xf numFmtId="0" fontId="18" fillId="35" borderId="0" xfId="0" applyFont="1" applyFill="1" applyAlignment="1">
      <alignment horizontal="center"/>
    </xf>
    <xf numFmtId="10" fontId="0" fillId="0" borderId="0" xfId="0" applyNumberFormat="1"/>
    <xf numFmtId="0" fontId="38" fillId="0" borderId="0" xfId="0" applyFont="1" applyAlignment="1">
      <alignment horizontal="center"/>
    </xf>
    <xf numFmtId="0" fontId="39" fillId="0" borderId="0" xfId="0" applyFont="1" applyAlignment="1">
      <alignment horizontal="right" vertical="center" wrapText="1"/>
    </xf>
    <xf numFmtId="0" fontId="22" fillId="33" borderId="0" xfId="0" applyFont="1" applyFill="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 2" xfId="45" xr:uid="{E97E68C8-3879-43C4-86B7-D8BFD71FBA9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brunelpp.sharepoint.com/sites/BrunelIntranet/Investments/PM%20Research/FOIA/2022/FOI%20Mar%202022%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liver Campbell" refreshedDate="44747.572580208333" createdVersion="7" refreshedVersion="8" minRefreshableVersion="3" recordCount="325" xr:uid="{899B2393-DA13-4EBC-A478-E87F98D03FFD}">
  <cacheSource type="worksheet">
    <worksheetSource ref="A1:N1048576" sheet="Raw data" r:id="rId2"/>
  </cacheSource>
  <cacheFields count="14">
    <cacheField name="Portfolio" numFmtId="0">
      <sharedItems containsBlank="1" count="8">
        <s v="Brunel - Cornwall Local Impact"/>
        <s v="Brunel - Infrastructure"/>
        <s v="Brunel - International Property"/>
        <s v="Brunel - Private Debt"/>
        <s v="Brunel - Private Equity"/>
        <s v="Brunel - Secured Income"/>
        <s v="Brunel - UK Property"/>
        <m/>
      </sharedItems>
    </cacheField>
    <cacheField name="Fund name" numFmtId="0">
      <sharedItems containsBlank="1" count="102">
        <s v="Cornwall Local Impact "/>
        <s v="CD Clean Energy and Infra. 08 SCSp"/>
        <s v="CD Clean Energy Infrastructure 07A LP"/>
        <s v="Core Infrastructure Fund 02"/>
        <s v="NTR Renewable Energy Infrastructure II"/>
        <s v="StepStone B II - Generalist"/>
        <s v="StepStone B II - Renewables"/>
        <s v="StepStone B Infrastructure Fund"/>
        <s v="Ardstone Residential Partners Fund"/>
        <s v="Blackstone Property Partners Europe"/>
        <s v="CBRE GIP Global Alpha Fund - Class IV"/>
        <s v="CBRE Global Invest Pan European"/>
        <s v="Charter Hall Prime Industrial"/>
        <s v="Cortland Growth and Income"/>
        <s v="Irish Property (IPUT)"/>
        <s v="Kayne Anderson Core Real Estate"/>
        <s v="LaSalle Encore Fund A Euro"/>
        <s v="Lion Industrial Trust"/>
        <s v="M&amp;G Asia Property Fund"/>
        <s v="M&amp;G RE Debt 02"/>
        <s v="M&amp;G RE Debt 03"/>
        <s v="Nuveen European Outlet Mall Fund"/>
        <s v="Ostara Japan Fund 03"/>
        <s v="Private Debt Portfolio Cycle II"/>
        <s v="AlpInvest Co-Investment 08"/>
        <s v="AlpInvest Secondaries 07"/>
        <s v="Ardian LBO Fund 07 A"/>
        <s v="CD Global Secondaries 05 (Feeder)"/>
        <s v="Genstar X (EU)"/>
        <s v="Genstar X Opportunities Fund"/>
        <s v="Inflexion Buyout VI"/>
        <s v="Insight Partners X Follow-On"/>
        <s v="Insight Partners XII"/>
        <s v="J-STAR No.5"/>
        <s v="LGT Crown Global Secondaries V"/>
        <s v="Montana Capital Partners OSP V"/>
        <s v="NB PE Impact Fund"/>
        <s v="NB SCIOP IV"/>
        <s v="New Mountain 06"/>
        <s v="PAI Partners 08"/>
        <s v="Summa Equity 03"/>
        <s v="Summit Europe Growth 03"/>
        <s v="Vespa Capital 03"/>
        <s v="ASI Long Lease Property Managed Fund"/>
        <s v="Greencoat Renewable Income"/>
        <s v="M&amp;G Secured Property Income Fund"/>
        <s v="Aberdeen Standard UK Retail Park Trust"/>
        <s v="Aberdeen Standard UK Shopping Centre"/>
        <s v="AEW UK Real Return Fund"/>
        <s v="AIPL B"/>
        <s v="Ardstone UK Regional Office Fund"/>
        <s v="ASI Airport Industrial Property UT"/>
        <s v="Blackrock UK Property Fund"/>
        <s v="Bridges Property Alternatives Fund IV UT"/>
        <s v="CBRE UK Property PAIF"/>
        <s v="Clearbell UK Strategic Trust"/>
        <s v="Columbia Threadneedle Property UT"/>
        <s v="Cordatus Property Trust"/>
        <s v="Curlew Student Trust"/>
        <s v="DV4"/>
        <s v="Fiera Real Estate Opportunity Fund IV"/>
        <s v="FRXL Co-Investment 2"/>
        <s v="FRXL Co-Investment"/>
        <s v="Hermes Property Unit Trust"/>
        <s v="Hunter UK Retail Property"/>
        <s v="Lend Lease Partnership - CBRE"/>
        <s v="LGIM Industrial Property Investment Fund"/>
        <s v="Longbow UK Real Estate III"/>
        <s v="Lothbury Property Trust"/>
        <s v="M&amp;G UK Property Fund"/>
        <s v="M&amp;G UK Residential Property Fund"/>
        <s v="Medicx Healthfund II"/>
        <s v="Nuveen Central London Office Fund"/>
        <s v="Nuveen Global RE Debt Fund I"/>
        <s v="Nuveen Global RE Debt Partners Fund II"/>
        <s v="Nuveen UK Property Fund"/>
        <s v="Nuveen UK Retail Warehouse Fund"/>
        <s v="Nuveen UK Shopping Centre Fund"/>
        <s v="Octopus Healthcare Fund"/>
        <s v="Palmer Capital Development Fund III"/>
        <s v="PGIM UK Affordable Housing Fund"/>
        <s v="PP Property Finance PCC"/>
        <s v="Ribston UK Industrial"/>
        <s v="RREEF UK Property Ventures Fund No 3"/>
        <s v="Schroder UK Real Estate Fund"/>
        <s v="UBS Triton Property Unit Trust"/>
        <s v="Unite Student Accommodation Fund (USAF)"/>
        <m/>
        <s v="Avon Pension Fund" u="1"/>
        <s v="Somerset County Council Pension Fund" u="1"/>
        <s v="M&amp;G RE Debt 04" u="1"/>
        <s v="Patrizia Rockspring Hanover PUT" u="1"/>
        <s v="Oxfordshire Pension Fund" u="1"/>
        <s v="Dorset County Pension Fund" u="1"/>
        <s v="Nuveen European Retail (Herald)" u="1"/>
        <s v="Cornwall Pension Fund" u="1"/>
        <s v="Columbia Threadneedle Pension Property" u="1"/>
        <s v="Devon Pension Fund" u="1"/>
        <s v="Buckinghamshire County Council Pension Fund" u="1"/>
        <s v="Gloucestershire Pension Fund" u="1"/>
        <s v="Wiltshire Pension Fund" u="1"/>
        <s v="Fiera Real Estate Long Income Fund" u="1"/>
      </sharedItems>
    </cacheField>
    <cacheField name="Client name" numFmtId="0">
      <sharedItems containsBlank="1"/>
    </cacheField>
    <cacheField name="Fund Manager" numFmtId="0">
      <sharedItems containsBlank="1"/>
    </cacheField>
    <cacheField name="Fund Currency" numFmtId="0">
      <sharedItems containsBlank="1"/>
    </cacheField>
    <cacheField name="Commitment" numFmtId="0">
      <sharedItems containsString="0" containsBlank="1" containsNumber="1" containsInteger="1" minValue="344724" maxValue="245000000"/>
    </cacheField>
    <cacheField name="Drawdowns" numFmtId="0">
      <sharedItems containsString="0" containsBlank="1" containsNumber="1" containsInteger="1" minValue="0" maxValue="161000000"/>
    </cacheField>
    <cacheField name="Distributions" numFmtId="0">
      <sharedItems containsString="0" containsBlank="1" containsNumber="1" containsInteger="1" minValue="0" maxValue="73279434"/>
    </cacheField>
    <cacheField name="Adjusted value" numFmtId="0">
      <sharedItems containsString="0" containsBlank="1" containsNumber="1" containsInteger="1" minValue="-92166" maxValue="186089490"/>
    </cacheField>
    <cacheField name="Total value" numFmtId="0">
      <sharedItems containsString="0" containsBlank="1" containsNumber="1" containsInteger="1" minValue="-92166" maxValue="193244916"/>
    </cacheField>
    <cacheField name="Total value multiple" numFmtId="0">
      <sharedItems containsString="0" containsBlank="1" containsNumber="1" minValue="0.28000000000000003" maxValue="4.4800000000000004"/>
    </cacheField>
    <cacheField name="Net IRR (Primary)" numFmtId="0">
      <sharedItems containsString="0" containsBlank="1" containsNumber="1" minValue="-0.222" maxValue="7.4379999999999997"/>
    </cacheField>
    <cacheField name="Uncalled commitments (Unfunded)" numFmtId="0">
      <sharedItems containsString="0" containsBlank="1" containsNumber="1" containsInteger="1" minValue="0" maxValue="202337413"/>
    </cacheField>
    <cacheField name="Cycl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5">
  <r>
    <x v="0"/>
    <x v="0"/>
    <s v="Cornwall Pension Fund"/>
    <s v="Brunel Pension Partnership"/>
    <s v="GBP"/>
    <n v="115000000"/>
    <n v="0"/>
    <n v="0"/>
    <n v="0"/>
    <n v="0"/>
    <m/>
    <m/>
    <n v="115000000"/>
    <s v="Cycle 1"/>
  </r>
  <r>
    <x v="1"/>
    <x v="1"/>
    <s v="Avon Pension Fund"/>
    <s v="Capital Dynamics"/>
    <s v="GBP"/>
    <n v="37000000"/>
    <n v="16904875"/>
    <n v="1596337"/>
    <n v="17755094"/>
    <n v="19351431"/>
    <n v="1.1399999999999999"/>
    <n v="6.8000000000000005E-2"/>
    <n v="20163605"/>
    <s v="Cycle 1"/>
  </r>
  <r>
    <x v="1"/>
    <x v="1"/>
    <s v="Buckinghamshire County Council Pension Fund"/>
    <s v="Capital Dynamics"/>
    <s v="GBP"/>
    <n v="8500000"/>
    <n v="3867820"/>
    <n v="371011"/>
    <n v="4097907"/>
    <n v="4468918"/>
    <n v="1.1599999999999999"/>
    <n v="6.9000000000000006E-2"/>
    <n v="4632180"/>
    <s v="Cycle 1"/>
  </r>
  <r>
    <x v="1"/>
    <x v="1"/>
    <s v="Devon Pension Fund"/>
    <s v="Capital Dynamics"/>
    <s v="GBP"/>
    <n v="20000000"/>
    <n v="9100754"/>
    <n v="872968"/>
    <n v="9642493"/>
    <n v="10515461"/>
    <n v="1.1599999999999999"/>
    <n v="6.9000000000000006E-2"/>
    <n v="10899246"/>
    <s v="Cycle 1"/>
  </r>
  <r>
    <x v="1"/>
    <x v="1"/>
    <s v="Gloucestershire Pension Fund"/>
    <s v="Capital Dynamics"/>
    <s v="GBP"/>
    <n v="5000000"/>
    <n v="2275189"/>
    <n v="218242"/>
    <n v="2410623"/>
    <n v="2628865"/>
    <n v="1.1599999999999999"/>
    <n v="6.9000000000000006E-2"/>
    <n v="2724811"/>
    <s v="Cycle 1"/>
  </r>
  <r>
    <x v="1"/>
    <x v="1"/>
    <s v="Oxfordshire Pension Fund"/>
    <s v="Capital Dynamics"/>
    <s v="GBP"/>
    <n v="5700000"/>
    <n v="2593715"/>
    <n v="248796"/>
    <n v="2747772"/>
    <n v="2996568"/>
    <n v="1.1599999999999999"/>
    <n v="6.9000000000000006E-2"/>
    <n v="3106285"/>
    <s v="Cycle 1"/>
  </r>
  <r>
    <x v="1"/>
    <x v="1"/>
    <s v="Cornwall Pension Fund"/>
    <s v="Capital Dynamics"/>
    <s v="GBP"/>
    <n v="6800000"/>
    <n v="3094256"/>
    <n v="296809"/>
    <n v="3278018"/>
    <n v="3574827"/>
    <n v="1.1599999999999999"/>
    <n v="6.9000000000000006E-2"/>
    <n v="3705744"/>
    <s v="Cycle 1"/>
  </r>
  <r>
    <x v="1"/>
    <x v="2"/>
    <s v="Avon Pension Fund"/>
    <s v="Capital Dynamics"/>
    <s v="USD"/>
    <n v="17456814"/>
    <n v="14363298"/>
    <n v="267531"/>
    <n v="16585889"/>
    <n v="16853420"/>
    <n v="1.17"/>
    <n v="0.125"/>
    <n v="3093516"/>
    <s v="Cycle 1"/>
  </r>
  <r>
    <x v="1"/>
    <x v="2"/>
    <s v="Buckinghamshire County Council Pension Fund"/>
    <s v="Capital Dynamics"/>
    <s v="USD"/>
    <n v="5359548"/>
    <n v="4409784"/>
    <n v="82137"/>
    <n v="5092162"/>
    <n v="5174298"/>
    <n v="1.17"/>
    <n v="0.125"/>
    <n v="949764"/>
    <s v="Cycle 1"/>
  </r>
  <r>
    <x v="1"/>
    <x v="2"/>
    <s v="Cornwall Pension Fund"/>
    <s v="Capital Dynamics"/>
    <s v="USD"/>
    <n v="4211073"/>
    <n v="3464831"/>
    <n v="64536"/>
    <n v="4000979"/>
    <n v="4065515"/>
    <n v="1.17"/>
    <n v="0.125"/>
    <n v="746243"/>
    <s v="Cycle 1"/>
  </r>
  <r>
    <x v="1"/>
    <x v="2"/>
    <s v="Devon Pension Fund"/>
    <s v="Capital Dynamics"/>
    <s v="USD"/>
    <n v="12403525"/>
    <n v="10205501"/>
    <n v="190088"/>
    <n v="11784708"/>
    <n v="11974796"/>
    <n v="1.17"/>
    <n v="0.125"/>
    <n v="2198024"/>
    <s v="Cycle 1"/>
  </r>
  <r>
    <x v="1"/>
    <x v="2"/>
    <s v="Gloucestershire Pension Fund"/>
    <s v="Capital Dynamics"/>
    <s v="USD"/>
    <n v="3062599"/>
    <n v="2519877"/>
    <n v="46935"/>
    <n v="2909806"/>
    <n v="2956741"/>
    <n v="1.17"/>
    <n v="0.125"/>
    <n v="542722"/>
    <s v="Cycle 1"/>
  </r>
  <r>
    <x v="1"/>
    <x v="2"/>
    <s v="Oxfordshire Pension Fund"/>
    <s v="Capital Dynamics"/>
    <s v="USD"/>
    <n v="3454424"/>
    <n v="2843861"/>
    <n v="52802"/>
    <n v="3273529"/>
    <n v="3326331"/>
    <n v="1.17"/>
    <n v="0.122"/>
    <n v="610562"/>
    <s v="Cycle 1"/>
  </r>
  <r>
    <x v="1"/>
    <x v="3"/>
    <s v="Avon Pension Fund"/>
    <s v="Vauban Infrastructure Partners"/>
    <s v="EUR"/>
    <n v="6041700"/>
    <n v="5832529"/>
    <n v="608769"/>
    <n v="6506597"/>
    <n v="7115366"/>
    <n v="1.22"/>
    <n v="8.6999999999999994E-2"/>
    <n v="227264"/>
    <s v="Cycle 1"/>
  </r>
  <r>
    <x v="1"/>
    <x v="3"/>
    <s v="Buckinghamshire County Council Pension Fund"/>
    <s v="Vauban Infrastructure Partners"/>
    <s v="EUR"/>
    <n v="10217580"/>
    <n v="9863836"/>
    <n v="1029536"/>
    <n v="11003804"/>
    <n v="12033340"/>
    <n v="1.22"/>
    <n v="8.6999999999999994E-2"/>
    <n v="384344"/>
    <s v="Cycle 1"/>
  </r>
  <r>
    <x v="1"/>
    <x v="3"/>
    <s v="Cornwall Pension Fund"/>
    <s v="Vauban Infrastructure Partners"/>
    <s v="EUR"/>
    <n v="8174064"/>
    <n v="7891069"/>
    <n v="823628"/>
    <n v="8803043"/>
    <n v="9626671"/>
    <n v="1.22"/>
    <n v="8.6999999999999994E-2"/>
    <n v="307475"/>
    <s v="Cycle 1"/>
  </r>
  <r>
    <x v="1"/>
    <x v="3"/>
    <s v="Devon Pension Fund"/>
    <s v="Vauban Infrastructure Partners"/>
    <s v="EUR"/>
    <n v="10217580"/>
    <n v="9863836"/>
    <n v="1029536"/>
    <n v="11003804"/>
    <n v="12033340"/>
    <n v="1.22"/>
    <n v="8.6999999999999994E-2"/>
    <n v="384344"/>
    <s v="Cycle 1"/>
  </r>
  <r>
    <x v="1"/>
    <x v="3"/>
    <s v="Gloucestershire Pension Fund"/>
    <s v="Vauban Infrastructure Partners"/>
    <s v="EUR"/>
    <n v="3109698"/>
    <n v="3002037"/>
    <n v="313337"/>
    <n v="3348984"/>
    <n v="3662321"/>
    <n v="1.22"/>
    <n v="8.6999999999999994E-2"/>
    <n v="116974"/>
    <s v="Cycle 1"/>
  </r>
  <r>
    <x v="1"/>
    <x v="3"/>
    <s v="Oxfordshire Pension Fund"/>
    <s v="Vauban Infrastructure Partners"/>
    <s v="EUR"/>
    <n v="6752488"/>
    <n v="6518709"/>
    <n v="680388"/>
    <n v="7272079"/>
    <n v="7952467"/>
    <n v="1.22"/>
    <n v="8.6999999999999994E-2"/>
    <n v="254001"/>
    <s v="Cycle 1"/>
  </r>
  <r>
    <x v="1"/>
    <x v="4"/>
    <s v="Avon Pension Fund"/>
    <s v="NTR"/>
    <s v="EUR"/>
    <n v="18309903"/>
    <n v="12711390"/>
    <n v="2465681"/>
    <n v="9065820"/>
    <n v="12880155"/>
    <n v="1.01"/>
    <n v="6.0000000000000001E-3"/>
    <n v="6943471"/>
    <s v="Cycle 1"/>
  </r>
  <r>
    <x v="1"/>
    <x v="4"/>
    <s v="Devon Pension Fund"/>
    <s v="NTR"/>
    <s v="EUR"/>
    <n v="8633859"/>
    <n v="6224813"/>
    <n v="1373903"/>
    <n v="4259577"/>
    <n v="6267146"/>
    <n v="1.01"/>
    <n v="3.0000000000000001E-3"/>
    <n v="3262392"/>
    <s v="Cycle 1"/>
  </r>
  <r>
    <x v="1"/>
    <x v="4"/>
    <s v="Gloucestershire Pension Fund"/>
    <s v="NTR"/>
    <s v="EUR"/>
    <n v="2108981"/>
    <n v="1515587"/>
    <n v="339445"/>
    <n v="1039304"/>
    <n v="1533359"/>
    <n v="1.01"/>
    <n v="6.0000000000000001E-3"/>
    <n v="795999"/>
    <s v="Cycle 1"/>
  </r>
  <r>
    <x v="1"/>
    <x v="4"/>
    <s v="Buckinghamshire County Council Pension Fund"/>
    <s v="NTR"/>
    <s v="EUR"/>
    <n v="3742934"/>
    <n v="2652674"/>
    <n v="631094"/>
    <n v="1837856"/>
    <n v="2742354"/>
    <n v="1.03"/>
    <n v="1.4E-2"/>
    <n v="1407606"/>
    <s v="Cycle 1"/>
  </r>
  <r>
    <x v="1"/>
    <x v="4"/>
    <s v="Cornwall Pension Fund"/>
    <s v="NTR"/>
    <s v="EUR"/>
    <n v="2994347"/>
    <n v="2122138"/>
    <n v="504874"/>
    <n v="1470284"/>
    <n v="2193881"/>
    <n v="1.03"/>
    <n v="1.4E-2"/>
    <n v="1126085"/>
    <s v="Cycle 1"/>
  </r>
  <r>
    <x v="1"/>
    <x v="4"/>
    <s v="Oxfordshire Pension Fund"/>
    <s v="NTR"/>
    <s v="EUR"/>
    <n v="2495289"/>
    <n v="1768449"/>
    <n v="420728"/>
    <n v="1225237"/>
    <n v="1828235"/>
    <n v="1.03"/>
    <n v="1.4E-2"/>
    <n v="938403"/>
    <s v="Cycle 1"/>
  </r>
  <r>
    <x v="1"/>
    <x v="5"/>
    <s v="Buckinghamshire County Council Pension Fund"/>
    <s v="StepStone Group Real Assets"/>
    <s v="GBP"/>
    <n v="125000000"/>
    <n v="46700636"/>
    <n v="371"/>
    <n v="4216036"/>
    <n v="46177864"/>
    <n v="0.99"/>
    <n v="-4.1000000000000002E-2"/>
    <n v="78299364"/>
    <s v="Cycle 2a"/>
  </r>
  <r>
    <x v="1"/>
    <x v="5"/>
    <s v="Cornwall Pension Fund"/>
    <s v="StepStone Group Real Assets"/>
    <s v="GBP"/>
    <n v="20000000"/>
    <n v="7472102"/>
    <n v="59"/>
    <n v="674567"/>
    <n v="7388458"/>
    <n v="0.99"/>
    <n v="-4.1000000000000002E-2"/>
    <n v="12527898"/>
    <s v="Cycle 2a"/>
  </r>
  <r>
    <x v="1"/>
    <x v="5"/>
    <s v="Devon Pension Fund"/>
    <s v="StepStone Group Real Assets"/>
    <s v="GBP"/>
    <n v="155000000"/>
    <n v="57909014"/>
    <n v="28"/>
    <n v="5227890"/>
    <n v="57260125"/>
    <n v="0.99"/>
    <n v="-4.1000000000000002E-2"/>
    <n v="97091202"/>
    <s v="Cycle 2a"/>
  </r>
  <r>
    <x v="1"/>
    <x v="5"/>
    <s v="Gloucestershire Pension Fund"/>
    <s v="StepStone Group Real Assets"/>
    <s v="GBP"/>
    <n v="65000000"/>
    <n v="24284687"/>
    <n v="11"/>
    <n v="2192338"/>
    <n v="24012306"/>
    <n v="0.99"/>
    <n v="-4.1000000000000002E-2"/>
    <n v="40715671"/>
    <s v="Cycle 2a"/>
  </r>
  <r>
    <x v="1"/>
    <x v="5"/>
    <s v="Oxfordshire Pension Fund"/>
    <s v="StepStone Group Real Assets"/>
    <s v="GBP"/>
    <n v="20000000"/>
    <n v="7472102"/>
    <n v="59"/>
    <n v="674567"/>
    <n v="7388458"/>
    <n v="0.99"/>
    <n v="-4.1000000000000002E-2"/>
    <n v="12527898"/>
    <s v="Cycle 2a"/>
  </r>
  <r>
    <x v="1"/>
    <x v="5"/>
    <s v="Wiltshire Pension Fund"/>
    <s v="StepStone Group Real Assets"/>
    <s v="GBP"/>
    <n v="40000000"/>
    <n v="14944203"/>
    <n v="119"/>
    <n v="1349130"/>
    <n v="14776916"/>
    <n v="0.99"/>
    <n v="-4.1000000000000002E-2"/>
    <n v="25055797"/>
    <s v="Cycle 2a"/>
  </r>
  <r>
    <x v="1"/>
    <x v="6"/>
    <s v="Avon Pension Fund"/>
    <s v="StepStone Group Real Assets"/>
    <s v="GBP"/>
    <n v="120000000"/>
    <n v="19304692"/>
    <n v="1601098"/>
    <n v="17972087"/>
    <n v="20390289"/>
    <n v="1.06"/>
    <n v="5.8000000000000003E-2"/>
    <n v="101015439"/>
    <s v="Cycle 2b"/>
  </r>
  <r>
    <x v="1"/>
    <x v="6"/>
    <s v="Devon Pension Fund"/>
    <s v="StepStone Group Real Assets"/>
    <s v="GBP"/>
    <n v="155000000"/>
    <n v="24826486"/>
    <n v="2069172"/>
    <n v="23213938"/>
    <n v="26338542"/>
    <n v="1.06"/>
    <n v="5.5E-2"/>
    <n v="130437519"/>
    <s v="Cycle 2b"/>
  </r>
  <r>
    <x v="1"/>
    <x v="6"/>
    <s v="Gloucestershire Pension Fund"/>
    <s v="StepStone Group Real Assets"/>
    <s v="GBP"/>
    <n v="65000000"/>
    <n v="10439365"/>
    <n v="867264"/>
    <n v="9734877"/>
    <n v="11044739"/>
    <n v="1.06"/>
    <n v="5.7000000000000002E-2"/>
    <n v="54710199"/>
    <s v="Cycle 2b"/>
  </r>
  <r>
    <x v="1"/>
    <x v="6"/>
    <s v="Buckinghamshire County Council Pension Fund"/>
    <s v="StepStone Group Real Assets"/>
    <s v="GBP"/>
    <n v="125000000"/>
    <n v="20021362"/>
    <n v="1724631"/>
    <n v="18720919"/>
    <n v="21296699"/>
    <n v="1.06"/>
    <n v="5.2999999999999999E-2"/>
    <n v="105191547"/>
    <s v="Cycle 2b"/>
  </r>
  <r>
    <x v="1"/>
    <x v="6"/>
    <s v="Cornwall Pension Fund"/>
    <s v="StepStone Group Real Assets"/>
    <s v="GBP"/>
    <n v="60000000"/>
    <n v="9610257"/>
    <n v="827822"/>
    <n v="8986043"/>
    <n v="10222417"/>
    <n v="1.06"/>
    <n v="5.2999999999999999E-2"/>
    <n v="50491940"/>
    <s v="Cycle 2b"/>
  </r>
  <r>
    <x v="1"/>
    <x v="6"/>
    <s v="Oxfordshire Pension Fund"/>
    <s v="StepStone Group Real Assets"/>
    <s v="GBP"/>
    <n v="20000000"/>
    <n v="3203420"/>
    <n v="275942"/>
    <n v="2995347"/>
    <n v="3407473"/>
    <n v="1.06"/>
    <n v="5.2999999999999999E-2"/>
    <n v="16830646"/>
    <s v="Cycle 2b"/>
  </r>
  <r>
    <x v="1"/>
    <x v="6"/>
    <s v="Wiltshire Pension Fund"/>
    <s v="StepStone Group Real Assets"/>
    <s v="GBP"/>
    <n v="40000000"/>
    <n v="6406834"/>
    <n v="551879"/>
    <n v="5990695"/>
    <n v="6814941"/>
    <n v="1.06"/>
    <n v="5.2999999999999999E-2"/>
    <n v="33661296"/>
    <s v="Cycle 2b"/>
  </r>
  <r>
    <x v="1"/>
    <x v="7"/>
    <s v="Avon Pension Fund"/>
    <s v="StepStone Group Real Assets"/>
    <s v="GBP"/>
    <n v="35268000"/>
    <n v="19329640"/>
    <n v="234674"/>
    <n v="13903922"/>
    <n v="20015799"/>
    <n v="1.04"/>
    <n v="5.0999999999999997E-2"/>
    <n v="16017515"/>
    <s v="Cycle 1"/>
  </r>
  <r>
    <x v="1"/>
    <x v="7"/>
    <s v="Buckinghamshire County Council Pension Fund"/>
    <s v="StepStone Group Real Assets"/>
    <s v="GBP"/>
    <n v="46750000"/>
    <n v="25622675"/>
    <n v="311039"/>
    <n v="18430538"/>
    <n v="26532186"/>
    <n v="1.04"/>
    <n v="5.0999999999999997E-2"/>
    <n v="21232249"/>
    <s v="Cycle 1"/>
  </r>
  <r>
    <x v="1"/>
    <x v="7"/>
    <s v="Cornwall Pension Fund"/>
    <s v="StepStone Group Real Assets"/>
    <s v="GBP"/>
    <n v="37515000"/>
    <n v="20561169"/>
    <n v="249596"/>
    <n v="14789769"/>
    <n v="21291015"/>
    <n v="1.04"/>
    <n v="5.0999999999999997E-2"/>
    <n v="17038029"/>
    <s v="Cycle 1"/>
  </r>
  <r>
    <x v="1"/>
    <x v="7"/>
    <s v="Devon Pension Fund"/>
    <s v="StepStone Group Real Assets"/>
    <s v="GBP"/>
    <n v="122942000"/>
    <n v="67381883"/>
    <n v="817960"/>
    <n v="48468184"/>
    <n v="69773692"/>
    <n v="1.04"/>
    <n v="5.0999999999999997E-2"/>
    <n v="55836046"/>
    <s v="Cycle 1"/>
  </r>
  <r>
    <x v="1"/>
    <x v="7"/>
    <s v="Gloucestershire Pension Fund"/>
    <s v="StepStone Group Real Assets"/>
    <s v="GBP"/>
    <n v="29530000"/>
    <n v="16184763"/>
    <n v="196471"/>
    <n v="11641793"/>
    <n v="16759262"/>
    <n v="1.04"/>
    <n v="5.0999999999999997E-2"/>
    <n v="13411513"/>
    <s v="Cycle 1"/>
  </r>
  <r>
    <x v="1"/>
    <x v="7"/>
    <s v="Oxfordshire Pension Fund"/>
    <s v="StepStone Group Real Assets"/>
    <s v="GBP"/>
    <n v="31385000"/>
    <n v="17201452"/>
    <n v="208816"/>
    <n v="12373101"/>
    <n v="17812040"/>
    <n v="1.04"/>
    <n v="5.0999999999999997E-2"/>
    <n v="14253988"/>
    <s v="Cycle 1"/>
  </r>
  <r>
    <x v="2"/>
    <x v="8"/>
    <s v="Devon Pension Fund"/>
    <s v="Ardstone"/>
    <s v="EUR"/>
    <n v="9601728"/>
    <n v="9601728"/>
    <n v="9219162"/>
    <n v="2982421"/>
    <n v="12201584"/>
    <n v="1.27"/>
    <n v="6.6000000000000003E-2"/>
    <n v="0"/>
    <s v="Cycle 1"/>
  </r>
  <r>
    <x v="2"/>
    <x v="9"/>
    <s v="Devon Pension Fund"/>
    <s v="Blackstone Real Estate Partners"/>
    <s v="EUR"/>
    <n v="5894240"/>
    <n v="0"/>
    <n v="0"/>
    <n v="0"/>
    <n v="0"/>
    <m/>
    <m/>
    <n v="5894240"/>
    <s v="Cycle 1"/>
  </r>
  <r>
    <x v="2"/>
    <x v="9"/>
    <s v="Gloucestershire Pension Fund"/>
    <s v="Blackstone Real Estate Partners"/>
    <s v="EUR"/>
    <n v="5052206"/>
    <n v="0"/>
    <n v="0"/>
    <n v="0"/>
    <n v="0"/>
    <m/>
    <m/>
    <n v="5052206"/>
    <s v="Cycle 1"/>
  </r>
  <r>
    <x v="2"/>
    <x v="10"/>
    <s v="Gloucestershire Pension Fund"/>
    <s v="CBRE"/>
    <s v="USD"/>
    <n v="9845217"/>
    <n v="9845217"/>
    <n v="3779971"/>
    <n v="15527277"/>
    <n v="19307248"/>
    <n v="1.96"/>
    <n v="9.9000000000000005E-2"/>
    <n v="0"/>
    <s v="Cycle 1"/>
  </r>
  <r>
    <x v="2"/>
    <x v="11"/>
    <s v="Oxfordshire Pension Fund"/>
    <s v="CBRE"/>
    <s v="EUR"/>
    <n v="4823414"/>
    <n v="4823414"/>
    <n v="1197597"/>
    <n v="6670962"/>
    <n v="7868560"/>
    <n v="1.63"/>
    <n v="6.8000000000000005E-2"/>
    <n v="0"/>
    <s v="Cycle 1"/>
  </r>
  <r>
    <x v="2"/>
    <x v="12"/>
    <s v="Devon Pension Fund"/>
    <s v="Charter Hall"/>
    <s v="AUD"/>
    <n v="9558035"/>
    <n v="9558035"/>
    <n v="1395411"/>
    <n v="13921774"/>
    <n v="15275356"/>
    <n v="1.6"/>
    <n v="0.16400000000000001"/>
    <n v="0"/>
    <s v="Cycle 1"/>
  </r>
  <r>
    <x v="2"/>
    <x v="13"/>
    <s v="Devon Pension Fund"/>
    <s v="Cortland Growth and Income GP"/>
    <s v="USD"/>
    <n v="5909729"/>
    <n v="5909729"/>
    <n v="127789"/>
    <n v="7626955"/>
    <n v="7754744"/>
    <n v="1.31"/>
    <n v="0.73399999999999999"/>
    <n v="0"/>
    <s v="Cycle 1"/>
  </r>
  <r>
    <x v="2"/>
    <x v="13"/>
    <s v="Gloucestershire Pension Fund"/>
    <s v="Cortland Growth and Income GP"/>
    <s v="USD"/>
    <n v="4432297"/>
    <n v="4432297"/>
    <n v="95841"/>
    <n v="5720216"/>
    <n v="5816058"/>
    <n v="1.31"/>
    <n v="0.73399999999999999"/>
    <n v="0"/>
    <s v="Cycle 1"/>
  </r>
  <r>
    <x v="2"/>
    <x v="13"/>
    <s v="Oxfordshire Pension Fund"/>
    <s v="Cortland Growth and Income GP"/>
    <s v="USD"/>
    <n v="2954864"/>
    <n v="2954864"/>
    <n v="63894"/>
    <n v="3813478"/>
    <n v="3877372"/>
    <n v="1.31"/>
    <n v="0.73399999999999999"/>
    <n v="0"/>
    <s v="Cycle 1"/>
  </r>
  <r>
    <x v="2"/>
    <x v="14"/>
    <s v="Devon Pension Fund"/>
    <s v="IPUT"/>
    <s v="EUR"/>
    <n v="8520956"/>
    <n v="8520956"/>
    <n v="4928685"/>
    <n v="14199489"/>
    <n v="19128175"/>
    <n v="2.2400000000000002"/>
    <n v="0.129"/>
    <n v="0"/>
    <s v="Cycle 1"/>
  </r>
  <r>
    <x v="2"/>
    <x v="15"/>
    <s v="Devon Pension Fund"/>
    <s v="Kayne Anderson Core Real Estate Advisors"/>
    <s v="USD"/>
    <n v="8143315"/>
    <n v="6631807"/>
    <n v="74508"/>
    <n v="7128072"/>
    <n v="7202580"/>
    <n v="1.0900000000000001"/>
    <n v="0.19600000000000001"/>
    <n v="1525901"/>
    <s v="Cycle 1"/>
  </r>
  <r>
    <x v="2"/>
    <x v="15"/>
    <s v="Gloucestershire Pension Fund"/>
    <s v="Kayne Anderson Core Real Estate Advisors"/>
    <s v="USD"/>
    <n v="5922411"/>
    <n v="4823155"/>
    <n v="54289"/>
    <n v="5230763"/>
    <n v="5285052"/>
    <n v="1.1000000000000001"/>
    <n v="0.22"/>
    <n v="1109747"/>
    <s v="Cycle 1"/>
  </r>
  <r>
    <x v="2"/>
    <x v="15"/>
    <s v="Oxfordshire Pension Fund"/>
    <s v="Kayne Anderson Core Real Estate Advisors"/>
    <s v="USD"/>
    <n v="3701507"/>
    <n v="3014472"/>
    <n v="33931"/>
    <n v="3269226"/>
    <n v="3303157"/>
    <n v="1.1000000000000001"/>
    <n v="0.22"/>
    <n v="693592"/>
    <s v="Cycle 1"/>
  </r>
  <r>
    <x v="2"/>
    <x v="16"/>
    <s v="Oxfordshire Pension Fund"/>
    <s v="LaSalle Investment Management"/>
    <s v="EUR"/>
    <n v="6880532"/>
    <n v="6808817"/>
    <n v="822883"/>
    <n v="8251755"/>
    <n v="9074638"/>
    <n v="1.33"/>
    <n v="0.06"/>
    <n v="7548"/>
    <s v="Cycle 1"/>
  </r>
  <r>
    <x v="2"/>
    <x v="17"/>
    <s v="Devon Pension Fund"/>
    <s v="Clarion Partners"/>
    <s v="USD"/>
    <n v="6089207"/>
    <n v="0"/>
    <n v="0"/>
    <n v="0"/>
    <n v="0"/>
    <m/>
    <m/>
    <n v="6089207"/>
    <s v="Cycle 1"/>
  </r>
  <r>
    <x v="2"/>
    <x v="17"/>
    <s v="Gloucestershire Pension Fund"/>
    <s v="Clarion Partners"/>
    <s v="USD"/>
    <n v="4566905"/>
    <n v="0"/>
    <n v="0"/>
    <n v="0"/>
    <n v="0"/>
    <m/>
    <m/>
    <n v="4566905"/>
    <s v="Cycle 1"/>
  </r>
  <r>
    <x v="2"/>
    <x v="17"/>
    <s v="Oxfordshire Pension Fund"/>
    <s v="Clarion Partners"/>
    <s v="USD"/>
    <n v="3044603"/>
    <n v="0"/>
    <n v="0"/>
    <n v="0"/>
    <n v="0"/>
    <m/>
    <m/>
    <n v="3044603"/>
    <s v="Cycle 1"/>
  </r>
  <r>
    <x v="2"/>
    <x v="18"/>
    <s v="Devon Pension Fund"/>
    <s v="M&amp;G (Property)"/>
    <s v="USD"/>
    <n v="12021601"/>
    <n v="12021601"/>
    <n v="4736825"/>
    <n v="19610106"/>
    <n v="24346931"/>
    <n v="2.0299999999999998"/>
    <n v="0.10199999999999999"/>
    <n v="0"/>
    <s v="Cycle 1"/>
  </r>
  <r>
    <x v="2"/>
    <x v="19"/>
    <s v="Cornwall Pension Fund"/>
    <s v="M&amp;G Real Estate"/>
    <s v="GBP"/>
    <n v="1402887"/>
    <n v="1322542"/>
    <n v="1623876"/>
    <n v="37952"/>
    <n v="1661828"/>
    <n v="1.26"/>
    <n v="9.7000000000000003E-2"/>
    <n v="215739"/>
    <s v="Cycle 1"/>
  </r>
  <r>
    <x v="2"/>
    <x v="20"/>
    <s v="Cornwall Pension Fund"/>
    <s v="M&amp;G Real Estate"/>
    <s v="GBP"/>
    <n v="1529677"/>
    <n v="1362946"/>
    <n v="1530230"/>
    <n v="93472"/>
    <n v="1623702"/>
    <n v="1.19"/>
    <n v="6.2E-2"/>
    <n v="169140"/>
    <s v="Cycle 1"/>
  </r>
  <r>
    <x v="2"/>
    <x v="21"/>
    <s v="Oxfordshire Pension Fund"/>
    <s v="Nuveen (THRE/Henderson)"/>
    <s v="EUR"/>
    <n v="5313935"/>
    <n v="5313935"/>
    <n v="3570524"/>
    <n v="9440167"/>
    <n v="13010691"/>
    <n v="2.4500000000000002"/>
    <n v="0.111"/>
    <n v="0"/>
    <s v="Cycle 1"/>
  </r>
  <r>
    <x v="2"/>
    <x v="22"/>
    <s v="Cornwall Pension Fund"/>
    <s v="Orion Partners Ostara Japan Properties"/>
    <s v="JPY"/>
    <n v="7925536"/>
    <n v="5804802"/>
    <n v="694592"/>
    <n v="5571327"/>
    <n v="6265919"/>
    <n v="1.08"/>
    <n v="2.1000000000000001E-2"/>
    <n v="2135377"/>
    <s v="Cycle 1"/>
  </r>
  <r>
    <x v="3"/>
    <x v="23"/>
    <s v="Avon Pension Fund"/>
    <s v="Aksia"/>
    <s v="GBP"/>
    <n v="245000000"/>
    <n v="42662587"/>
    <n v="354142"/>
    <n v="43157066"/>
    <n v="43511208"/>
    <n v="1.02"/>
    <n v="5.1999999999999998E-2"/>
    <n v="202337413"/>
    <s v="Cycle 2"/>
  </r>
  <r>
    <x v="3"/>
    <x v="23"/>
    <s v="Buckinghamshire County Council Pension Fund"/>
    <s v="Aksia"/>
    <s v="GBP"/>
    <n v="130000000"/>
    <n v="22637290"/>
    <n v="187912"/>
    <n v="22899667"/>
    <n v="23087579"/>
    <n v="1.02"/>
    <n v="5.1999999999999998E-2"/>
    <n v="107362710"/>
    <s v="Cycle 2"/>
  </r>
  <r>
    <x v="3"/>
    <x v="23"/>
    <s v="Cornwall Pension Fund"/>
    <s v="Aksia"/>
    <s v="GBP"/>
    <n v="100000000"/>
    <n v="17413300"/>
    <n v="144548"/>
    <n v="17615127"/>
    <n v="17759675"/>
    <n v="1.02"/>
    <n v="5.1999999999999998E-2"/>
    <n v="82586700"/>
    <s v="Cycle 2"/>
  </r>
  <r>
    <x v="3"/>
    <x v="23"/>
    <s v="Devon Pension Fund"/>
    <s v="Aksia"/>
    <s v="GBP"/>
    <n v="100000000"/>
    <n v="17413301"/>
    <n v="144548"/>
    <n v="17615128"/>
    <n v="17759676"/>
    <n v="1.02"/>
    <n v="5.1999999999999998E-2"/>
    <n v="82586699"/>
    <s v="Cycle 2"/>
  </r>
  <r>
    <x v="3"/>
    <x v="23"/>
    <s v="Gloucestershire Pension Fund"/>
    <s v="Aksia"/>
    <s v="GBP"/>
    <n v="120000000"/>
    <n v="20895961"/>
    <n v="173457"/>
    <n v="21138154"/>
    <n v="21311611"/>
    <n v="1.02"/>
    <n v="5.1999999999999998E-2"/>
    <n v="99104039"/>
    <s v="Cycle 2"/>
  </r>
  <r>
    <x v="3"/>
    <x v="23"/>
    <s v="Oxfordshire Pension Fund"/>
    <s v="Aksia"/>
    <s v="GBP"/>
    <n v="70000000"/>
    <n v="12189313"/>
    <n v="101184"/>
    <n v="12330591"/>
    <n v="12431775"/>
    <n v="1.02"/>
    <n v="5.1999999999999998E-2"/>
    <n v="57810687"/>
    <s v="Cycle 2"/>
  </r>
  <r>
    <x v="3"/>
    <x v="23"/>
    <s v="Wiltshire Pension Fund"/>
    <s v="Aksia"/>
    <s v="GBP"/>
    <n v="180000000"/>
    <n v="31343941"/>
    <n v="260186"/>
    <n v="31707232"/>
    <n v="31967418"/>
    <n v="1.02"/>
    <n v="5.1999999999999998E-2"/>
    <n v="148656059"/>
    <s v="Cycle 2"/>
  </r>
  <r>
    <x v="4"/>
    <x v="24"/>
    <s v="Buckinghamshire County Council Pension Fund"/>
    <s v="AlpInvest"/>
    <s v="USD"/>
    <n v="18282373"/>
    <n v="5737487"/>
    <n v="1212"/>
    <n v="5970583"/>
    <n v="5971795"/>
    <n v="1.04"/>
    <n v="0.14099999999999999"/>
    <n v="12546098"/>
    <s v="Cycle 2"/>
  </r>
  <r>
    <x v="4"/>
    <x v="24"/>
    <s v="Cornwall Pension Fund"/>
    <s v="AlpInvest"/>
    <s v="USD"/>
    <n v="8381624"/>
    <n v="2630453"/>
    <n v="556"/>
    <n v="2737237"/>
    <n v="2737793"/>
    <n v="1.04"/>
    <n v="0.14099999999999999"/>
    <n v="5751727"/>
    <s v="Cycle 2"/>
  </r>
  <r>
    <x v="4"/>
    <x v="24"/>
    <s v="Devon Pension Fund"/>
    <s v="AlpInvest"/>
    <s v="USD"/>
    <n v="19045714"/>
    <n v="5977037"/>
    <n v="1263"/>
    <n v="6219871"/>
    <n v="6221134"/>
    <n v="1.04"/>
    <n v="0.14099999999999999"/>
    <n v="13069939"/>
    <s v="Cycle 2"/>
  </r>
  <r>
    <x v="4"/>
    <x v="24"/>
    <s v="Gloucestershire Pension Fund"/>
    <s v="AlpInvest"/>
    <s v="USD"/>
    <n v="9144863"/>
    <n v="2870003"/>
    <n v="707"/>
    <n v="2986525"/>
    <n v="2987232"/>
    <n v="1.04"/>
    <n v="0.14199999999999999"/>
    <n v="6275567"/>
    <s v="Cycle 2"/>
  </r>
  <r>
    <x v="4"/>
    <x v="24"/>
    <s v="Oxfordshire Pension Fund"/>
    <s v="AlpInvest"/>
    <s v="USD"/>
    <n v="10664087"/>
    <n v="3346731"/>
    <n v="707"/>
    <n v="3482634"/>
    <n v="3483340"/>
    <n v="1.04"/>
    <n v="0.14099999999999999"/>
    <n v="7318063"/>
    <s v="Cycle 2"/>
  </r>
  <r>
    <x v="4"/>
    <x v="24"/>
    <s v="Somerset County Council Pension Fund"/>
    <s v="AlpInvest"/>
    <s v="USD"/>
    <n v="7618283"/>
    <n v="2390903"/>
    <n v="505"/>
    <n v="2487949"/>
    <n v="2488454"/>
    <n v="1.04"/>
    <n v="0.14099999999999999"/>
    <n v="5227886"/>
    <s v="Cycle 2"/>
  </r>
  <r>
    <x v="4"/>
    <x v="24"/>
    <s v="Wiltshire Pension Fund"/>
    <s v="AlpInvest"/>
    <s v="USD"/>
    <n v="21335734"/>
    <n v="6695687"/>
    <n v="1414"/>
    <n v="6967736"/>
    <n v="6969151"/>
    <n v="1.04"/>
    <n v="0.14199999999999999"/>
    <n v="14641462"/>
    <s v="Cycle 2"/>
  </r>
  <r>
    <x v="4"/>
    <x v="25"/>
    <s v="Buckinghamshire County Council Pension Fund"/>
    <s v="AlpInvest"/>
    <s v="USD"/>
    <n v="7527788"/>
    <n v="1553085"/>
    <n v="259278"/>
    <n v="1719214"/>
    <n v="1978492"/>
    <n v="1.27"/>
    <n v="0.63900000000000001"/>
    <n v="6057076"/>
    <s v="Cycle 1"/>
  </r>
  <r>
    <x v="4"/>
    <x v="25"/>
    <s v="Dorset County Pension Fund"/>
    <s v="AlpInvest"/>
    <s v="USD"/>
    <n v="6430772"/>
    <n v="1326780"/>
    <n v="221494"/>
    <n v="1468651"/>
    <n v="1690145"/>
    <n v="1.27"/>
    <n v="0.63800000000000001"/>
    <n v="5174365"/>
    <s v="Cycle 1"/>
  </r>
  <r>
    <x v="4"/>
    <x v="25"/>
    <s v="Gloucestershire Pension Fund"/>
    <s v="AlpInvest"/>
    <s v="USD"/>
    <n v="5031132"/>
    <n v="1038045"/>
    <n v="173286"/>
    <n v="1148967"/>
    <n v="1322253"/>
    <n v="1.27"/>
    <n v="0.63800000000000001"/>
    <n v="4048147"/>
    <s v="Cycle 1"/>
  </r>
  <r>
    <x v="4"/>
    <x v="25"/>
    <s v="Oxfordshire Pension Fund"/>
    <s v="AlpInvest"/>
    <s v="USD"/>
    <n v="10667521"/>
    <n v="2200789"/>
    <n v="367419"/>
    <n v="2436343"/>
    <n v="2803762"/>
    <n v="1.27"/>
    <n v="0.63900000000000001"/>
    <n v="8583456"/>
    <s v="Cycle 1"/>
  </r>
  <r>
    <x v="4"/>
    <x v="26"/>
    <s v="Buckinghamshire County Council Pension Fund"/>
    <s v="Ardian Investment"/>
    <s v="EUR"/>
    <n v="7804402"/>
    <n v="3719466"/>
    <n v="375893"/>
    <n v="4388864"/>
    <n v="4764757"/>
    <n v="1.28"/>
    <n v="0.17499999999999999"/>
    <n v="4422981"/>
    <s v="Cycle 1"/>
  </r>
  <r>
    <x v="4"/>
    <x v="26"/>
    <s v="Dorset County Pension Fund"/>
    <s v="Ardian Investment"/>
    <s v="EUR"/>
    <n v="6514600"/>
    <n v="3102938"/>
    <n v="313933"/>
    <n v="3665425"/>
    <n v="3979358"/>
    <n v="1.28"/>
    <n v="0.17599999999999999"/>
    <n v="3693918"/>
    <s v="Cycle 1"/>
  </r>
  <r>
    <x v="4"/>
    <x v="26"/>
    <s v="Gloucestershire Pension Fund"/>
    <s v="Ardian Investment"/>
    <s v="EUR"/>
    <n v="4802709"/>
    <n v="2288902"/>
    <n v="231319"/>
    <n v="2700840"/>
    <n v="2932158"/>
    <n v="1.28"/>
    <n v="0.17499999999999999"/>
    <n v="2721834"/>
    <s v="Cycle 1"/>
  </r>
  <r>
    <x v="4"/>
    <x v="26"/>
    <s v="Oxfordshire Pension Fund"/>
    <s v="Ardian Investment"/>
    <s v="EUR"/>
    <n v="10888150"/>
    <n v="5186903"/>
    <n v="524598"/>
    <n v="6125118"/>
    <n v="6649716"/>
    <n v="1.28"/>
    <n v="0.17599999999999999"/>
    <n v="6172731"/>
    <s v="Cycle 1"/>
  </r>
  <r>
    <x v="4"/>
    <x v="27"/>
    <s v="Buckinghamshire County Council Pension Fund"/>
    <s v="Capital Dynamics"/>
    <s v="USD"/>
    <n v="14360896"/>
    <n v="9325883"/>
    <n v="1198052"/>
    <n v="14313016"/>
    <n v="16330936"/>
    <n v="1.75"/>
    <n v="0.35499999999999998"/>
    <n v="5035013"/>
    <s v="Cycle 1"/>
  </r>
  <r>
    <x v="4"/>
    <x v="27"/>
    <s v="Dorset County Pension Fund"/>
    <s v="Capital Dynamics"/>
    <s v="USD"/>
    <n v="11549504"/>
    <n v="7500181"/>
    <n v="969946"/>
    <n v="11510997"/>
    <n v="13140308"/>
    <n v="1.75"/>
    <n v="0.35599999999999998"/>
    <n v="4049323"/>
    <s v="Cycle 1"/>
  </r>
  <r>
    <x v="4"/>
    <x v="27"/>
    <s v="Gloucestershire Pension Fund"/>
    <s v="Capital Dynamics"/>
    <s v="USD"/>
    <n v="7834489"/>
    <n v="5093437"/>
    <n v="653986"/>
    <n v="7800215"/>
    <n v="8901008"/>
    <n v="1.75"/>
    <n v="0.35799999999999998"/>
    <n v="2743949"/>
    <s v="Cycle 1"/>
  </r>
  <r>
    <x v="4"/>
    <x v="27"/>
    <s v="Oxfordshire Pension Fund"/>
    <s v="Capital Dynamics"/>
    <s v="USD"/>
    <n v="18566002"/>
    <n v="12077340"/>
    <n v="1548970"/>
    <n v="18478179"/>
    <n v="21085604"/>
    <n v="1.75"/>
    <n v="0.35799999999999998"/>
    <n v="6500228"/>
    <s v="Cycle 1"/>
  </r>
  <r>
    <x v="4"/>
    <x v="28"/>
    <s v="Buckinghamshire County Council Pension Fund"/>
    <s v="Genstar Capital Partners LLC"/>
    <s v="USD"/>
    <n v="5143842"/>
    <n v="624818"/>
    <n v="0"/>
    <n v="700153"/>
    <n v="700153"/>
    <n v="1.1200000000000001"/>
    <n v="0.50600000000000001"/>
    <n v="4519024"/>
    <s v="Cycle 2"/>
  </r>
  <r>
    <x v="4"/>
    <x v="28"/>
    <s v="Cornwall Pension Fund"/>
    <s v="Genstar Capital Partners LLC"/>
    <s v="USD"/>
    <n v="2355378"/>
    <n v="286106"/>
    <n v="0"/>
    <n v="320602"/>
    <n v="320602"/>
    <n v="1.1200000000000001"/>
    <n v="0.50600000000000001"/>
    <n v="2069273"/>
    <s v="Cycle 2"/>
  </r>
  <r>
    <x v="4"/>
    <x v="28"/>
    <s v="Devon Pension Fund"/>
    <s v="Genstar Capital Partners LLC"/>
    <s v="USD"/>
    <n v="5364184"/>
    <n v="651583"/>
    <n v="0"/>
    <n v="730145"/>
    <n v="730145"/>
    <n v="1.1200000000000001"/>
    <n v="0.50600000000000001"/>
    <n v="4712601"/>
    <s v="Cycle 2"/>
  </r>
  <r>
    <x v="4"/>
    <x v="28"/>
    <s v="Gloucestershire Pension Fund"/>
    <s v="Genstar Capital Partners LLC"/>
    <s v="USD"/>
    <n v="2575720"/>
    <n v="312870"/>
    <n v="0"/>
    <n v="350594"/>
    <n v="350594"/>
    <n v="1.1200000000000001"/>
    <n v="0.50600000000000001"/>
    <n v="2262850"/>
    <s v="Cycle 2"/>
  </r>
  <r>
    <x v="4"/>
    <x v="28"/>
    <s v="Oxfordshire Pension Fund"/>
    <s v="Genstar Capital Partners LLC"/>
    <s v="USD"/>
    <n v="3001208"/>
    <n v="364554"/>
    <n v="0"/>
    <n v="408509"/>
    <n v="408509"/>
    <n v="1.1200000000000001"/>
    <n v="0.50600000000000001"/>
    <n v="2636654"/>
    <s v="Cycle 2"/>
  </r>
  <r>
    <x v="4"/>
    <x v="28"/>
    <s v="Somerset County Council Pension Fund"/>
    <s v="Genstar Capital Partners LLC"/>
    <s v="USD"/>
    <n v="2142634"/>
    <n v="260264"/>
    <n v="0"/>
    <n v="291644"/>
    <n v="291644"/>
    <n v="1.1200000000000001"/>
    <n v="0.50600000000000001"/>
    <n v="1882371"/>
    <s v="Cycle 2"/>
  </r>
  <r>
    <x v="4"/>
    <x v="28"/>
    <s v="Wiltshire Pension Fund"/>
    <s v="Genstar Capital Partners LLC"/>
    <s v="USD"/>
    <n v="6010014"/>
    <n v="730031"/>
    <n v="0"/>
    <n v="818051"/>
    <n v="818051"/>
    <n v="1.1200000000000001"/>
    <n v="0.50600000000000001"/>
    <n v="5279983"/>
    <s v="Cycle 2"/>
  </r>
  <r>
    <x v="4"/>
    <x v="29"/>
    <s v="Buckinghamshire County Council Pension Fund"/>
    <s v="Genstar Capital Partners LLC"/>
    <s v="USD"/>
    <n v="1465759"/>
    <n v="266241"/>
    <n v="0"/>
    <n v="307169"/>
    <n v="307169"/>
    <n v="1.1499999999999999"/>
    <n v="0.29399999999999998"/>
    <n v="1199518"/>
    <s v="Cycle 2"/>
  </r>
  <r>
    <x v="4"/>
    <x v="29"/>
    <s v="Cornwall Pension Fund"/>
    <s v="Genstar Capital Partners LLC"/>
    <s v="USD"/>
    <n v="672436"/>
    <n v="122141"/>
    <n v="0"/>
    <n v="140917"/>
    <n v="140917"/>
    <n v="1.1499999999999999"/>
    <n v="0.29399999999999998"/>
    <n v="550294"/>
    <s v="Cycle 2"/>
  </r>
  <r>
    <x v="4"/>
    <x v="29"/>
    <s v="Devon Pension Fund"/>
    <s v="Genstar Capital Partners LLC"/>
    <s v="USD"/>
    <n v="1526202"/>
    <n v="277220"/>
    <n v="0"/>
    <n v="319835"/>
    <n v="319835"/>
    <n v="1.1499999999999999"/>
    <n v="0.29399999999999998"/>
    <n v="1248983"/>
    <s v="Cycle 2"/>
  </r>
  <r>
    <x v="4"/>
    <x v="29"/>
    <s v="Gloucestershire Pension Fund"/>
    <s v="Genstar Capital Partners LLC"/>
    <s v="USD"/>
    <n v="732879"/>
    <n v="133120"/>
    <n v="0"/>
    <n v="153584"/>
    <n v="153584"/>
    <n v="1.1499999999999999"/>
    <n v="0.29399999999999998"/>
    <n v="599759"/>
    <s v="Cycle 2"/>
  </r>
  <r>
    <x v="4"/>
    <x v="29"/>
    <s v="Oxfordshire Pension Fund"/>
    <s v="Genstar Capital Partners LLC"/>
    <s v="USD"/>
    <n v="853767"/>
    <n v="155078"/>
    <n v="0"/>
    <n v="178918"/>
    <n v="178918"/>
    <n v="1.1499999999999999"/>
    <n v="0.29399999999999998"/>
    <n v="698688"/>
    <s v="Cycle 2"/>
  </r>
  <r>
    <x v="4"/>
    <x v="29"/>
    <s v="Somerset County Council Pension Fund"/>
    <s v="Genstar Capital Partners LLC"/>
    <s v="USD"/>
    <n v="611992"/>
    <n v="111162"/>
    <n v="0"/>
    <n v="128251"/>
    <n v="128251"/>
    <n v="1.1499999999999999"/>
    <n v="0.29399999999999998"/>
    <n v="500830"/>
    <s v="Cycle 2"/>
  </r>
  <r>
    <x v="4"/>
    <x v="29"/>
    <s v="Wiltshire Pension Fund"/>
    <s v="Genstar Capital Partners LLC"/>
    <s v="USD"/>
    <n v="1692422"/>
    <n v="307412"/>
    <n v="0"/>
    <n v="354669"/>
    <n v="354669"/>
    <n v="1.1499999999999999"/>
    <n v="0.29399999999999998"/>
    <n v="1385010"/>
    <s v="Cycle 2"/>
  </r>
  <r>
    <x v="4"/>
    <x v="30"/>
    <s v="Buckinghamshire County Council Pension Fund"/>
    <s v="Inflexion"/>
    <s v="GBP"/>
    <n v="7510000"/>
    <n v="0"/>
    <n v="0"/>
    <n v="-28704"/>
    <n v="-28704"/>
    <m/>
    <m/>
    <n v="7510000"/>
    <s v="Cycle 2"/>
  </r>
  <r>
    <x v="4"/>
    <x v="30"/>
    <s v="Cornwall Pension Fund"/>
    <s v="Inflexion"/>
    <s v="GBP"/>
    <n v="3440000"/>
    <n v="0"/>
    <n v="0"/>
    <n v="-13148"/>
    <n v="-13148"/>
    <m/>
    <m/>
    <n v="3440000"/>
    <s v="Cycle 2"/>
  </r>
  <r>
    <x v="4"/>
    <x v="30"/>
    <s v="Devon Pension Fund"/>
    <s v="Inflexion"/>
    <s v="GBP"/>
    <n v="7820000"/>
    <n v="0"/>
    <n v="0"/>
    <n v="-29887"/>
    <n v="-29887"/>
    <m/>
    <m/>
    <n v="7820000"/>
    <s v="Cycle 2"/>
  </r>
  <r>
    <x v="4"/>
    <x v="30"/>
    <s v="Gloucestershire Pension Fund"/>
    <s v="Inflexion"/>
    <s v="GBP"/>
    <n v="4940000"/>
    <n v="0"/>
    <n v="0"/>
    <n v="-18884"/>
    <n v="-18884"/>
    <m/>
    <m/>
    <n v="4940000"/>
    <s v="Cycle 2"/>
  </r>
  <r>
    <x v="4"/>
    <x v="30"/>
    <s v="Oxfordshire Pension Fund"/>
    <s v="Inflexion"/>
    <s v="GBP"/>
    <n v="4380000"/>
    <n v="0"/>
    <n v="0"/>
    <n v="-16742"/>
    <n v="-16742"/>
    <m/>
    <m/>
    <n v="4380000"/>
    <s v="Cycle 2"/>
  </r>
  <r>
    <x v="4"/>
    <x v="30"/>
    <s v="Somerset County Council Pension Fund"/>
    <s v="Inflexion"/>
    <s v="GBP"/>
    <n v="3130000"/>
    <n v="0"/>
    <n v="0"/>
    <n v="-11962"/>
    <n v="-11962"/>
    <m/>
    <m/>
    <n v="3130000"/>
    <s v="Cycle 2"/>
  </r>
  <r>
    <x v="4"/>
    <x v="30"/>
    <s v="Wiltshire Pension Fund"/>
    <s v="Inflexion"/>
    <s v="GBP"/>
    <n v="8780000"/>
    <n v="0"/>
    <n v="0"/>
    <n v="-33562"/>
    <n v="-33562"/>
    <m/>
    <m/>
    <n v="8780000"/>
    <s v="Cycle 2"/>
  </r>
  <r>
    <x v="4"/>
    <x v="31"/>
    <s v="Buckinghamshire County Council Pension Fund"/>
    <s v="Insight Venture Partners"/>
    <s v="USD"/>
    <n v="6925365"/>
    <n v="5141792"/>
    <n v="9081"/>
    <n v="5921766"/>
    <n v="6108437"/>
    <n v="1.19"/>
    <n v="0.34399999999999997"/>
    <n v="1786802"/>
    <s v="Cycle 2"/>
  </r>
  <r>
    <x v="4"/>
    <x v="31"/>
    <s v="Cornwall Pension Fund"/>
    <s v="Insight Venture Partners"/>
    <s v="USD"/>
    <n v="3171360"/>
    <n v="2354601"/>
    <n v="4158"/>
    <n v="2711778"/>
    <n v="2797261"/>
    <n v="1.19"/>
    <n v="0.34399999999999997"/>
    <n v="818237"/>
    <s v="Cycle 2"/>
  </r>
  <r>
    <x v="4"/>
    <x v="31"/>
    <s v="Devon Pension Fund"/>
    <s v="Insight Venture Partners"/>
    <s v="USD"/>
    <n v="7213000"/>
    <n v="5355349"/>
    <n v="9458"/>
    <n v="6167718"/>
    <n v="6362142"/>
    <n v="1.19"/>
    <n v="0.34399999999999997"/>
    <n v="1861014"/>
    <s v="Cycle 2"/>
  </r>
  <r>
    <x v="4"/>
    <x v="31"/>
    <s v="Gloucestershire Pension Fund"/>
    <s v="Insight Venture Partners"/>
    <s v="USD"/>
    <n v="4557908"/>
    <n v="3384055"/>
    <n v="5976"/>
    <n v="3897393"/>
    <n v="4020249"/>
    <n v="1.19"/>
    <n v="0.34399999999999997"/>
    <n v="1175978"/>
    <s v="Cycle 2"/>
  </r>
  <r>
    <x v="4"/>
    <x v="31"/>
    <s v="Oxfordshire Pension Fund"/>
    <s v="Insight Venture Partners"/>
    <s v="USD"/>
    <n v="4041640"/>
    <n v="3000748"/>
    <n v="5300"/>
    <n v="3455940"/>
    <n v="3564881"/>
    <n v="1.19"/>
    <n v="0.34399999999999997"/>
    <n v="1042777"/>
    <s v="Cycle 2"/>
  </r>
  <r>
    <x v="4"/>
    <x v="31"/>
    <s v="Somerset County Council Pension Fund"/>
    <s v="Insight Venture Partners"/>
    <s v="USD"/>
    <n v="2883725"/>
    <n v="2141044"/>
    <n v="3781"/>
    <n v="2465826"/>
    <n v="2543556"/>
    <n v="1.19"/>
    <n v="0.34399999999999997"/>
    <n v="744025"/>
    <s v="Cycle 2"/>
  </r>
  <r>
    <x v="4"/>
    <x v="31"/>
    <s v="Wiltshire Pension Fund"/>
    <s v="Insight Venture Partners"/>
    <s v="USD"/>
    <n v="8083280"/>
    <n v="6001495"/>
    <n v="10599"/>
    <n v="6911881"/>
    <n v="7129762"/>
    <n v="1.19"/>
    <n v="0.34399999999999997"/>
    <n v="2085553"/>
    <s v="Cycle 2"/>
  </r>
  <r>
    <x v="4"/>
    <x v="32"/>
    <s v="Buckinghamshire County Council Pension Fund"/>
    <s v="Insight Venture Partners"/>
    <s v="USD"/>
    <n v="7012982"/>
    <n v="3085741"/>
    <n v="7732"/>
    <n v="3186648"/>
    <n v="3194381"/>
    <n v="1.04"/>
    <n v="8.1000000000000003E-2"/>
    <n v="3930964"/>
    <s v="Cycle 2"/>
  </r>
  <r>
    <x v="4"/>
    <x v="32"/>
    <s v="Cornwall Pension Fund"/>
    <s v="Insight Venture Partners"/>
    <s v="USD"/>
    <n v="3211483"/>
    <n v="1413066"/>
    <n v="3541"/>
    <n v="1459275"/>
    <n v="1462815"/>
    <n v="1.04"/>
    <n v="8.1000000000000003E-2"/>
    <n v="1800122"/>
    <s v="Cycle 2"/>
  </r>
  <r>
    <x v="4"/>
    <x v="32"/>
    <s v="Devon Pension Fund"/>
    <s v="Insight Venture Partners"/>
    <s v="USD"/>
    <n v="7304256"/>
    <n v="3213903"/>
    <n v="8053"/>
    <n v="3319001"/>
    <n v="3327055"/>
    <n v="1.04"/>
    <n v="8.1000000000000003E-2"/>
    <n v="4094230"/>
    <s v="Cycle 2"/>
  </r>
  <r>
    <x v="4"/>
    <x v="32"/>
    <s v="Gloucestershire Pension Fund"/>
    <s v="Insight Venture Partners"/>
    <s v="USD"/>
    <n v="4615573"/>
    <n v="2030871"/>
    <n v="5089"/>
    <n v="2097283"/>
    <n v="2102372"/>
    <n v="1.04"/>
    <n v="8.1000000000000003E-2"/>
    <n v="2587152"/>
    <s v="Cycle 2"/>
  </r>
  <r>
    <x v="4"/>
    <x v="32"/>
    <s v="Oxfordshire Pension Fund"/>
    <s v="Insight Venture Partners"/>
    <s v="USD"/>
    <n v="4092773"/>
    <n v="1800837"/>
    <n v="4513"/>
    <n v="1859727"/>
    <n v="1864239"/>
    <n v="1.04"/>
    <n v="8.1000000000000003E-2"/>
    <n v="2294109"/>
    <s v="Cycle 2"/>
  </r>
  <r>
    <x v="4"/>
    <x v="32"/>
    <s v="Somerset County Council Pension Fund"/>
    <s v="Insight Venture Partners"/>
    <s v="USD"/>
    <n v="2920209"/>
    <n v="1284904"/>
    <n v="3220"/>
    <n v="1326922"/>
    <n v="1330142"/>
    <n v="1.04"/>
    <n v="8.1000000000000003E-2"/>
    <n v="1636855"/>
    <s v="Cycle 2"/>
  </r>
  <r>
    <x v="4"/>
    <x v="32"/>
    <s v="Wiltshire Pension Fund"/>
    <s v="Insight Venture Partners"/>
    <s v="USD"/>
    <n v="8185546"/>
    <n v="3601674"/>
    <n v="9025"/>
    <n v="3719453"/>
    <n v="3728478"/>
    <n v="1.04"/>
    <n v="8.1000000000000003E-2"/>
    <n v="4588217"/>
    <s v="Cycle 2"/>
  </r>
  <r>
    <x v="4"/>
    <x v="33"/>
    <s v="Buckinghamshire County Council Pension Fund"/>
    <s v="J-Star"/>
    <s v="JPY"/>
    <n v="6459237"/>
    <n v="0"/>
    <n v="0"/>
    <n v="0"/>
    <n v="0"/>
    <m/>
    <m/>
    <n v="6459237"/>
    <s v="Cycle 2"/>
  </r>
  <r>
    <x v="4"/>
    <x v="33"/>
    <s v="Cornwall Pension Fund"/>
    <s v="J-Star"/>
    <s v="JPY"/>
    <n v="2957618"/>
    <n v="0"/>
    <n v="0"/>
    <n v="0"/>
    <n v="0"/>
    <m/>
    <m/>
    <n v="2957618"/>
    <s v="Cycle 2"/>
  </r>
  <r>
    <x v="4"/>
    <x v="33"/>
    <s v="Devon Pension Fund"/>
    <s v="J-Star"/>
    <s v="JPY"/>
    <n v="6728112"/>
    <n v="0"/>
    <n v="0"/>
    <n v="0"/>
    <n v="0"/>
    <m/>
    <m/>
    <n v="6728112"/>
    <s v="Cycle 2"/>
  </r>
  <r>
    <x v="4"/>
    <x v="33"/>
    <s v="Gloucestershire Pension Fund"/>
    <s v="J-Star"/>
    <s v="JPY"/>
    <n v="4251967"/>
    <n v="0"/>
    <n v="0"/>
    <n v="0"/>
    <n v="0"/>
    <m/>
    <m/>
    <n v="4251967"/>
    <s v="Cycle 2"/>
  </r>
  <r>
    <x v="4"/>
    <x v="33"/>
    <s v="Oxfordshire Pension Fund"/>
    <s v="J-Star"/>
    <s v="JPY"/>
    <n v="3764241"/>
    <n v="0"/>
    <n v="0"/>
    <n v="0"/>
    <n v="0"/>
    <m/>
    <m/>
    <n v="3764241"/>
    <s v="Cycle 2"/>
  </r>
  <r>
    <x v="4"/>
    <x v="33"/>
    <s v="Somerset County Council Pension Fund"/>
    <s v="J-Star"/>
    <s v="JPY"/>
    <n v="2694996"/>
    <n v="0"/>
    <n v="0"/>
    <n v="0"/>
    <n v="0"/>
    <m/>
    <m/>
    <n v="2694996"/>
    <s v="Cycle 2"/>
  </r>
  <r>
    <x v="4"/>
    <x v="33"/>
    <s v="Wiltshire Pension Fund"/>
    <s v="J-Star"/>
    <s v="JPY"/>
    <n v="7534735"/>
    <n v="0"/>
    <n v="0"/>
    <n v="0"/>
    <n v="0"/>
    <m/>
    <m/>
    <n v="7534735"/>
    <s v="Cycle 2"/>
  </r>
  <r>
    <x v="4"/>
    <x v="34"/>
    <s v="Buckinghamshire County Council Pension Fund"/>
    <s v="LGT Capital Partners"/>
    <s v="USD"/>
    <n v="14624458"/>
    <n v="3307302"/>
    <n v="0"/>
    <n v="5112418"/>
    <n v="5112418"/>
    <n v="1.55"/>
    <n v="0.92500000000000004"/>
    <n v="11317156"/>
    <s v="Cycle 2"/>
  </r>
  <r>
    <x v="4"/>
    <x v="34"/>
    <s v="Cornwall Pension Fund"/>
    <s v="LGT Capital Partners"/>
    <s v="USD"/>
    <n v="6705567"/>
    <n v="1520486"/>
    <n v="0"/>
    <n v="2342312"/>
    <n v="2342312"/>
    <n v="1.54"/>
    <n v="0.91800000000000004"/>
    <n v="5185081"/>
    <s v="Cycle 2"/>
  </r>
  <r>
    <x v="4"/>
    <x v="34"/>
    <s v="Devon Pension Fund"/>
    <s v="LGT Capital Partners"/>
    <s v="USD"/>
    <n v="15228774"/>
    <n v="3443967"/>
    <n v="0"/>
    <n v="5323675"/>
    <n v="5323675"/>
    <n v="1.55"/>
    <n v="0.92500000000000004"/>
    <n v="11784807"/>
    <s v="Cycle 2"/>
  </r>
  <r>
    <x v="4"/>
    <x v="34"/>
    <s v="Gloucestershire Pension Fund"/>
    <s v="LGT Capital Partners"/>
    <s v="USD"/>
    <n v="7312229"/>
    <n v="1653651"/>
    <n v="0"/>
    <n v="2556209"/>
    <n v="2556209"/>
    <n v="1.55"/>
    <n v="0.92500000000000004"/>
    <n v="5658578"/>
    <s v="Cycle 2"/>
  </r>
  <r>
    <x v="4"/>
    <x v="34"/>
    <s v="Oxfordshire Pension Fund"/>
    <s v="LGT Capital Partners"/>
    <s v="USD"/>
    <n v="8528416"/>
    <n v="1928690"/>
    <n v="0"/>
    <n v="2981363"/>
    <n v="2981363"/>
    <n v="1.55"/>
    <n v="0.92500000000000004"/>
    <n v="6599726"/>
    <s v="Cycle 2"/>
  </r>
  <r>
    <x v="4"/>
    <x v="34"/>
    <s v="Somerset County Council Pension Fund"/>
    <s v="LGT Capital Partners"/>
    <s v="USD"/>
    <n v="6088488"/>
    <n v="1376904"/>
    <n v="0"/>
    <n v="2128414"/>
    <n v="2128414"/>
    <n v="1.55"/>
    <n v="0.92500000000000004"/>
    <n v="4711585"/>
    <s v="Cycle 2"/>
  </r>
  <r>
    <x v="4"/>
    <x v="34"/>
    <s v="Wiltshire Pension Fund"/>
    <s v="LGT Capital Partners"/>
    <s v="USD"/>
    <n v="17056832"/>
    <n v="3857380"/>
    <n v="0"/>
    <n v="5962727"/>
    <n v="5962727"/>
    <n v="1.55"/>
    <n v="0.92500000000000004"/>
    <n v="13199452"/>
    <s v="Cycle 2"/>
  </r>
  <r>
    <x v="4"/>
    <x v="35"/>
    <s v="Buckinghamshire County Council Pension Fund"/>
    <s v="Montana Capital Partners"/>
    <s v="EUR"/>
    <n v="8158788"/>
    <n v="507796"/>
    <n v="0"/>
    <n v="1243063"/>
    <n v="1245051"/>
    <n v="2.4500000000000002"/>
    <n v="7.4379999999999997"/>
    <n v="7650992"/>
    <s v="Cycle 2"/>
  </r>
  <r>
    <x v="4"/>
    <x v="35"/>
    <s v="Cornwall Pension Fund"/>
    <s v="Montana Capital Partners"/>
    <s v="EUR"/>
    <n v="3742254"/>
    <n v="232914"/>
    <n v="0"/>
    <n v="570166"/>
    <n v="571078"/>
    <n v="2.4500000000000002"/>
    <n v="7.4379999999999997"/>
    <n v="3509339"/>
    <s v="Cycle 2"/>
  </r>
  <r>
    <x v="4"/>
    <x v="35"/>
    <s v="Devon Pension Fund"/>
    <s v="Montana Capital Partners"/>
    <s v="EUR"/>
    <n v="8495928"/>
    <n v="528779"/>
    <n v="0"/>
    <n v="1294429"/>
    <n v="1296500"/>
    <n v="2.4500000000000002"/>
    <n v="7.4379999999999997"/>
    <n v="7967149"/>
    <s v="Cycle 2"/>
  </r>
  <r>
    <x v="4"/>
    <x v="35"/>
    <s v="Gloucestershire Pension Fund"/>
    <s v="Montana Capital Partners"/>
    <s v="EUR"/>
    <n v="4079394"/>
    <n v="253898"/>
    <n v="0"/>
    <n v="621531"/>
    <n v="622525"/>
    <n v="2.4500000000000002"/>
    <n v="7.4379999999999997"/>
    <n v="3825496"/>
    <s v="Cycle 2"/>
  </r>
  <r>
    <x v="4"/>
    <x v="35"/>
    <s v="Oxfordshire Pension Fund"/>
    <s v="Montana Capital Partners"/>
    <s v="EUR"/>
    <n v="4762102"/>
    <n v="296389"/>
    <n v="0"/>
    <n v="725548"/>
    <n v="726708"/>
    <n v="2.4500000000000002"/>
    <n v="7.4379999999999997"/>
    <n v="4465713"/>
    <s v="Cycle 2"/>
  </r>
  <r>
    <x v="4"/>
    <x v="35"/>
    <s v="Somerset County Council Pension Fund"/>
    <s v="Montana Capital Partners"/>
    <s v="EUR"/>
    <n v="3396685"/>
    <n v="211407"/>
    <n v="0"/>
    <n v="517515"/>
    <n v="518343"/>
    <n v="2.4500000000000002"/>
    <n v="7.4379999999999997"/>
    <n v="3185279"/>
    <s v="Cycle 2"/>
  </r>
  <r>
    <x v="4"/>
    <x v="35"/>
    <s v="Wiltshire Pension Fund"/>
    <s v="Montana Capital Partners"/>
    <s v="EUR"/>
    <n v="9507347"/>
    <n v="591729"/>
    <n v="0"/>
    <n v="1448528"/>
    <n v="1450845"/>
    <n v="2.4500000000000002"/>
    <n v="7.4379999999999997"/>
    <n v="8915619"/>
    <s v="Cycle 2"/>
  </r>
  <r>
    <x v="4"/>
    <x v="36"/>
    <s v="Gloucestershire Pension Fund"/>
    <s v="Neuberger Berman"/>
    <s v="USD"/>
    <n v="10024833"/>
    <n v="5128756"/>
    <n v="843000"/>
    <n v="5905556"/>
    <n v="6748557"/>
    <n v="1.32"/>
    <n v="0.182"/>
    <n v="5739077"/>
    <s v="Cycle 1"/>
  </r>
  <r>
    <x v="4"/>
    <x v="36"/>
    <s v="Oxfordshire Pension Fund"/>
    <s v="Neuberger Berman"/>
    <s v="USD"/>
    <n v="23371887"/>
    <n v="11960261"/>
    <n v="1964839"/>
    <n v="13764490"/>
    <n v="15729329"/>
    <n v="1.32"/>
    <n v="0.182"/>
    <n v="13376465"/>
    <s v="Cycle 1"/>
  </r>
  <r>
    <x v="4"/>
    <x v="36"/>
    <s v="Buckinghamshire County Council Pension Fund"/>
    <s v="Neuberger Berman"/>
    <s v="USD"/>
    <n v="17720714"/>
    <n v="9058423"/>
    <n v="1491462"/>
    <n v="10448293"/>
    <n v="11939755"/>
    <n v="1.32"/>
    <n v="0.183"/>
    <n v="10153752"/>
    <s v="Cycle 1"/>
  </r>
  <r>
    <x v="4"/>
    <x v="36"/>
    <s v="Dorset County Pension Fund"/>
    <s v="Neuberger Berman"/>
    <s v="USD"/>
    <n v="13868385"/>
    <n v="7089201"/>
    <n v="1167231"/>
    <n v="8176924"/>
    <n v="9344155"/>
    <n v="1.32"/>
    <n v="0.183"/>
    <n v="7946415"/>
    <s v="Cycle 1"/>
  </r>
  <r>
    <x v="4"/>
    <x v="37"/>
    <s v="Buckinghamshire County Council Pension Fund"/>
    <s v="Neuberger Berman"/>
    <s v="USD"/>
    <n v="16558943"/>
    <n v="6539576"/>
    <n v="439225"/>
    <n v="9490009"/>
    <n v="9929234"/>
    <n v="1.52"/>
    <n v="0.54700000000000004"/>
    <n v="10019367"/>
    <s v="Cycle 1"/>
  </r>
  <r>
    <x v="4"/>
    <x v="37"/>
    <s v="Dorset County Pension Fund"/>
    <s v="Neuberger Berman"/>
    <s v="USD"/>
    <n v="12795547"/>
    <n v="5053309"/>
    <n v="339401"/>
    <n v="7333189"/>
    <n v="7672591"/>
    <n v="1.52"/>
    <n v="0.54700000000000004"/>
    <n v="7742238"/>
    <s v="Cycle 1"/>
  </r>
  <r>
    <x v="4"/>
    <x v="37"/>
    <s v="Gloucestershire Pension Fund"/>
    <s v="Neuberger Berman"/>
    <s v="USD"/>
    <n v="9032151"/>
    <n v="3567041"/>
    <n v="239577"/>
    <n v="5176369"/>
    <n v="5415946"/>
    <n v="1.52"/>
    <n v="0.54700000000000004"/>
    <n v="5465109"/>
    <s v="Cycle 1"/>
  </r>
  <r>
    <x v="4"/>
    <x v="37"/>
    <s v="Oxfordshire Pension Fund"/>
    <s v="Neuberger Berman"/>
    <s v="USD"/>
    <n v="21827698"/>
    <n v="8620350"/>
    <n v="578979"/>
    <n v="12509558"/>
    <n v="13088537"/>
    <n v="1.52"/>
    <n v="0.54700000000000004"/>
    <n v="13207348"/>
    <s v="Cycle 1"/>
  </r>
  <r>
    <x v="4"/>
    <x v="38"/>
    <s v="Buckinghamshire County Council Pension Fund"/>
    <s v="New Mountain Capital"/>
    <s v="USD"/>
    <n v="7276847"/>
    <n v="2376912"/>
    <n v="1629"/>
    <n v="2520341"/>
    <n v="2521969"/>
    <n v="1.06"/>
    <n v="0.13500000000000001"/>
    <n v="4900051"/>
    <s v="Cycle 2"/>
  </r>
  <r>
    <x v="4"/>
    <x v="38"/>
    <s v="Cornwall Pension Fund"/>
    <s v="New Mountain Capital"/>
    <s v="USD"/>
    <n v="3337727"/>
    <n v="1090235"/>
    <n v="747"/>
    <n v="1156020"/>
    <n v="1156767"/>
    <n v="1.06"/>
    <n v="0.13500000000000001"/>
    <n v="2247545"/>
    <s v="Cycle 2"/>
  </r>
  <r>
    <x v="4"/>
    <x v="38"/>
    <s v="Devon Pension Fund"/>
    <s v="New Mountain Capital"/>
    <s v="USD"/>
    <n v="7577543"/>
    <n v="2475127"/>
    <n v="1697"/>
    <n v="2624480"/>
    <n v="2626176"/>
    <n v="1.06"/>
    <n v="0.13500000000000001"/>
    <n v="5102536"/>
    <s v="Cycle 2"/>
  </r>
  <r>
    <x v="4"/>
    <x v="38"/>
    <s v="Gloucestershire Pension Fund"/>
    <s v="New Mountain Capital"/>
    <s v="USD"/>
    <n v="3638424"/>
    <n v="1188455"/>
    <n v="814"/>
    <n v="1260171"/>
    <n v="1260986"/>
    <n v="1.06"/>
    <n v="0.13500000000000001"/>
    <n v="2450027"/>
    <s v="Cycle 2"/>
  </r>
  <r>
    <x v="4"/>
    <x v="38"/>
    <s v="Oxfordshire Pension Fund"/>
    <s v="New Mountain Capital"/>
    <s v="USD"/>
    <n v="4247333"/>
    <n v="1387350"/>
    <n v="950"/>
    <n v="1471069"/>
    <n v="1472020"/>
    <n v="1.06"/>
    <n v="0.13500000000000001"/>
    <n v="2860050"/>
    <s v="Cycle 2"/>
  </r>
  <r>
    <x v="4"/>
    <x v="38"/>
    <s v="Somerset County Council Pension Fund"/>
    <s v="New Mountain Capital"/>
    <s v="USD"/>
    <n v="3029514"/>
    <n v="989558"/>
    <n v="678"/>
    <n v="1049264"/>
    <n v="1049942"/>
    <n v="1.06"/>
    <n v="0.13500000000000001"/>
    <n v="2040004"/>
    <s v="Cycle 2"/>
  </r>
  <r>
    <x v="4"/>
    <x v="38"/>
    <s v="Wiltshire Pension Fund"/>
    <s v="New Mountain Capital"/>
    <s v="USD"/>
    <n v="8479632"/>
    <n v="2769783"/>
    <n v="1898"/>
    <n v="2936917"/>
    <n v="2938815"/>
    <n v="1.06"/>
    <n v="0.13500000000000001"/>
    <n v="5709983"/>
    <s v="Cycle 2"/>
  </r>
  <r>
    <x v="4"/>
    <x v="39"/>
    <s v="Buckinghamshire County Council Pension Fund"/>
    <s v="PAI Partners"/>
    <s v="EUR"/>
    <n v="11072752"/>
    <n v="0"/>
    <n v="0"/>
    <n v="0"/>
    <n v="0"/>
    <m/>
    <m/>
    <n v="11072752"/>
    <s v="Cycle 2"/>
  </r>
  <r>
    <x v="4"/>
    <x v="39"/>
    <s v="Cornwall Pension Fund"/>
    <s v="PAI Partners"/>
    <s v="EUR"/>
    <n v="5077467"/>
    <n v="0"/>
    <n v="0"/>
    <n v="0"/>
    <n v="0"/>
    <m/>
    <m/>
    <n v="5077467"/>
    <s v="Cycle 2"/>
  </r>
  <r>
    <x v="4"/>
    <x v="39"/>
    <s v="Devon Pension Fund"/>
    <s v="PAI Partners"/>
    <s v="EUR"/>
    <n v="11527450"/>
    <n v="0"/>
    <n v="0"/>
    <n v="0"/>
    <n v="0"/>
    <m/>
    <m/>
    <n v="11527450"/>
    <s v="Cycle 2"/>
  </r>
  <r>
    <x v="4"/>
    <x v="39"/>
    <s v="Gloucestershire Pension Fund"/>
    <s v="PAI Partners"/>
    <s v="EUR"/>
    <n v="7283597"/>
    <n v="0"/>
    <n v="0"/>
    <n v="0"/>
    <n v="0"/>
    <m/>
    <m/>
    <n v="7283597"/>
    <s v="Cycle 2"/>
  </r>
  <r>
    <x v="4"/>
    <x v="39"/>
    <s v="Oxfordshire Pension Fund"/>
    <s v="PAI Partners"/>
    <s v="EUR"/>
    <n v="6458404"/>
    <n v="0"/>
    <n v="0"/>
    <n v="0"/>
    <n v="0"/>
    <m/>
    <m/>
    <n v="6458404"/>
    <s v="Cycle 2"/>
  </r>
  <r>
    <x v="4"/>
    <x v="39"/>
    <s v="Somerset County Council Pension Fund"/>
    <s v="PAI Partners"/>
    <s v="EUR"/>
    <n v="4614348"/>
    <n v="0"/>
    <n v="0"/>
    <n v="0"/>
    <n v="0"/>
    <m/>
    <m/>
    <n v="4614348"/>
    <s v="Cycle 2"/>
  </r>
  <r>
    <x v="4"/>
    <x v="39"/>
    <s v="Wiltshire Pension Fund"/>
    <s v="PAI Partners"/>
    <s v="EUR"/>
    <n v="12908387"/>
    <n v="0"/>
    <n v="0"/>
    <n v="0"/>
    <n v="0"/>
    <m/>
    <m/>
    <n v="12908387"/>
    <s v="Cycle 2"/>
  </r>
  <r>
    <x v="4"/>
    <x v="40"/>
    <s v="Buckinghamshire County Council Pension Fund"/>
    <s v="Summa Equity"/>
    <s v="EUR"/>
    <n v="7906703"/>
    <n v="0"/>
    <n v="0"/>
    <n v="-78963"/>
    <n v="-78963"/>
    <m/>
    <m/>
    <n v="7906703"/>
    <s v="Cycle 2"/>
  </r>
  <r>
    <x v="4"/>
    <x v="40"/>
    <s v="Cornwall Pension Fund"/>
    <s v="Summa Equity"/>
    <s v="EUR"/>
    <n v="3620748"/>
    <n v="0"/>
    <n v="0"/>
    <n v="-36159"/>
    <n v="-36159"/>
    <m/>
    <m/>
    <n v="3620748"/>
    <s v="Cycle 2"/>
  </r>
  <r>
    <x v="4"/>
    <x v="40"/>
    <s v="Devon Pension Fund"/>
    <s v="Summa Equity"/>
    <s v="EUR"/>
    <n v="8235096"/>
    <n v="0"/>
    <n v="0"/>
    <n v="-82243"/>
    <n v="-82243"/>
    <m/>
    <m/>
    <n v="8235096"/>
    <s v="Cycle 2"/>
  </r>
  <r>
    <x v="4"/>
    <x v="40"/>
    <s v="Gloucestershire Pension Fund"/>
    <s v="Summa Equity"/>
    <s v="EUR"/>
    <n v="5203772"/>
    <n v="0"/>
    <n v="0"/>
    <n v="-51969"/>
    <n v="-51969"/>
    <m/>
    <m/>
    <n v="5203772"/>
    <s v="Cycle 2"/>
  </r>
  <r>
    <x v="4"/>
    <x v="40"/>
    <s v="Oxfordshire Pension Fund"/>
    <s v="Summa Equity"/>
    <s v="EUR"/>
    <n v="4614348"/>
    <n v="0"/>
    <n v="0"/>
    <n v="-46084"/>
    <n v="-46084"/>
    <m/>
    <m/>
    <n v="4614348"/>
    <s v="Cycle 2"/>
  </r>
  <r>
    <x v="4"/>
    <x v="40"/>
    <s v="Somerset County Council Pension Fund"/>
    <s v="Summa Equity"/>
    <s v="EUR"/>
    <n v="3292354"/>
    <n v="0"/>
    <n v="0"/>
    <n v="-32881"/>
    <n v="-32881"/>
    <m/>
    <m/>
    <n v="3292354"/>
    <s v="Cycle 2"/>
  </r>
  <r>
    <x v="4"/>
    <x v="40"/>
    <s v="Wiltshire Pension Fund"/>
    <s v="Summa Equity"/>
    <s v="EUR"/>
    <n v="9228697"/>
    <n v="0"/>
    <n v="0"/>
    <n v="-92166"/>
    <n v="-92166"/>
    <m/>
    <m/>
    <n v="9228697"/>
    <s v="Cycle 2"/>
  </r>
  <r>
    <x v="4"/>
    <x v="41"/>
    <s v="Buckinghamshire County Council Pension Fund"/>
    <s v="Summit Partners"/>
    <s v="EUR"/>
    <n v="3432912"/>
    <n v="1111449"/>
    <n v="0"/>
    <n v="1134131"/>
    <n v="1134131"/>
    <n v="1.02"/>
    <n v="2.9000000000000001E-2"/>
    <n v="2321463"/>
    <s v="Cycle 1"/>
  </r>
  <r>
    <x v="4"/>
    <x v="41"/>
    <s v="Dorset County Pension Fund"/>
    <s v="Summit Partners"/>
    <s v="EUR"/>
    <n v="2754806"/>
    <n v="891904"/>
    <n v="0"/>
    <n v="910105"/>
    <n v="910105"/>
    <n v="1.02"/>
    <n v="2.9000000000000001E-2"/>
    <n v="1862902"/>
    <s v="Cycle 1"/>
  </r>
  <r>
    <x v="4"/>
    <x v="41"/>
    <s v="Gloucestershire Pension Fund"/>
    <s v="Summit Partners"/>
    <s v="EUR"/>
    <n v="1949555"/>
    <n v="631194"/>
    <n v="0"/>
    <n v="644075"/>
    <n v="644075"/>
    <n v="1.02"/>
    <n v="2.9000000000000001E-2"/>
    <n v="1318361"/>
    <s v="Cycle 1"/>
  </r>
  <r>
    <x v="4"/>
    <x v="41"/>
    <s v="Oxfordshire Pension Fund"/>
    <s v="Summit Partners"/>
    <s v="EUR"/>
    <n v="4577216"/>
    <n v="1481928"/>
    <n v="0"/>
    <n v="1512175"/>
    <n v="1512175"/>
    <n v="1.02"/>
    <n v="2.9000000000000001E-2"/>
    <n v="3095288"/>
    <s v="Cycle 1"/>
  </r>
  <r>
    <x v="4"/>
    <x v="42"/>
    <s v="Buckinghamshire County Council Pension Fund"/>
    <s v="Vespa Capital"/>
    <s v="GBP"/>
    <n v="6750000"/>
    <n v="2783959"/>
    <n v="0"/>
    <n v="2862763"/>
    <n v="2862763"/>
    <n v="1.03"/>
    <n v="0.08"/>
    <n v="3966041"/>
    <s v="Cycle 1"/>
  </r>
  <r>
    <x v="4"/>
    <x v="42"/>
    <s v="Dorset County Pension Fund"/>
    <s v="Vespa Capital"/>
    <s v="GBP"/>
    <n v="5400000"/>
    <n v="2227168"/>
    <n v="0"/>
    <n v="2290209"/>
    <n v="2290209"/>
    <n v="1.03"/>
    <n v="0.08"/>
    <n v="3172832"/>
    <s v="Cycle 1"/>
  </r>
  <r>
    <x v="4"/>
    <x v="42"/>
    <s v="Gloucestershire Pension Fund"/>
    <s v="Vespa Capital"/>
    <s v="GBP"/>
    <n v="3850000"/>
    <n v="1587886"/>
    <n v="0"/>
    <n v="1632836"/>
    <n v="1632836"/>
    <n v="1.03"/>
    <n v="0.08"/>
    <n v="2262114"/>
    <s v="Cycle 1"/>
  </r>
  <r>
    <x v="4"/>
    <x v="42"/>
    <s v="Oxfordshire Pension Fund"/>
    <s v="Vespa Capital"/>
    <s v="GBP"/>
    <n v="9000000"/>
    <n v="3711944"/>
    <n v="0"/>
    <n v="3817015"/>
    <n v="3817015"/>
    <n v="1.03"/>
    <n v="0.08"/>
    <n v="5288056"/>
    <s v="Cycle 1"/>
  </r>
  <r>
    <x v="5"/>
    <x v="43"/>
    <s v="Wiltshire Pension Fund"/>
    <s v="Standard Life Assurance Limited (SLAL)"/>
    <s v="GBP"/>
    <n v="75000000"/>
    <n v="75000000"/>
    <n v="0"/>
    <n v="85556212"/>
    <n v="85556212"/>
    <n v="1.1399999999999999"/>
    <n v="0.14099999999999999"/>
    <n v="0"/>
    <s v="Cycle 2"/>
  </r>
  <r>
    <x v="5"/>
    <x v="44"/>
    <s v="Wiltshire Pension Fund"/>
    <s v="Greencoat Capital"/>
    <s v="GBP"/>
    <n v="100000000"/>
    <n v="100000000"/>
    <n v="1599741"/>
    <n v="106762036"/>
    <n v="108361777"/>
    <n v="1.08"/>
    <n v="0.14699999999999999"/>
    <n v="0"/>
    <s v="Cycle 2"/>
  </r>
  <r>
    <x v="5"/>
    <x v="45"/>
    <s v="Wiltshire Pension Fund"/>
    <s v="M&amp;G (Guernsey)"/>
    <s v="GBP"/>
    <n v="75000000"/>
    <n v="22500000"/>
    <n v="0"/>
    <n v="22771005"/>
    <n v="22771005"/>
    <n v="1.01"/>
    <m/>
    <n v="52500000"/>
    <s v="Cycle 2"/>
  </r>
  <r>
    <x v="6"/>
    <x v="46"/>
    <s v="Gloucestershire Pension Fund"/>
    <s v="Aberdeen Standard (ASI)"/>
    <s v="GBP"/>
    <n v="1433503"/>
    <n v="1437087"/>
    <n v="1259215"/>
    <n v="180897"/>
    <n v="1440112"/>
    <n v="1"/>
    <n v="0"/>
    <n v="0"/>
    <s v="Cycle 1"/>
  </r>
  <r>
    <x v="6"/>
    <x v="46"/>
    <s v="Devon Pension Fund"/>
    <s v="Aberdeen Standard (ASI)"/>
    <s v="GBP"/>
    <n v="13953843"/>
    <n v="13953843"/>
    <n v="11384570"/>
    <n v="1865734"/>
    <n v="13250304"/>
    <n v="0.95"/>
    <n v="-0.01"/>
    <n v="0"/>
    <s v="Cycle 1"/>
  </r>
  <r>
    <x v="6"/>
    <x v="46"/>
    <s v="Somerset County Council Pension Fund"/>
    <s v="Aberdeen Standard (ASI)"/>
    <s v="GBP"/>
    <n v="5786997"/>
    <n v="5786997"/>
    <n v="5282631"/>
    <n v="855553"/>
    <n v="6138184"/>
    <n v="1.06"/>
    <n v="0.01"/>
    <n v="0"/>
    <s v="Cycle 1"/>
  </r>
  <r>
    <x v="6"/>
    <x v="47"/>
    <s v="Devon Pension Fund"/>
    <s v="Aberdeen Standard (ASI)"/>
    <s v="GBP"/>
    <n v="13113870"/>
    <n v="13113870"/>
    <n v="4111026"/>
    <n v="7282557"/>
    <n v="11393584"/>
    <n v="0.87"/>
    <n v="-2.1000000000000001E-2"/>
    <n v="0"/>
    <s v="Cycle 1"/>
  </r>
  <r>
    <x v="6"/>
    <x v="47"/>
    <s v="Buckinghamshire County Council Pension Fund"/>
    <s v="Aberdeen Standard (ASI)"/>
    <s v="GBP"/>
    <n v="10168604"/>
    <n v="10168604"/>
    <n v="3843339"/>
    <n v="4828147"/>
    <n v="8671486"/>
    <n v="0.85"/>
    <n v="-0.03"/>
    <n v="0"/>
    <s v="Cycle 1"/>
  </r>
  <r>
    <x v="6"/>
    <x v="48"/>
    <s v="Devon Pension Fund"/>
    <s v="AEW (Natixis)"/>
    <s v="GBP"/>
    <n v="15012364"/>
    <n v="14997392"/>
    <n v="4761048"/>
    <n v="15604682"/>
    <n v="20365730"/>
    <n v="1.36"/>
    <n v="6.0999999999999999E-2"/>
    <n v="0"/>
    <s v="Cycle 1"/>
  </r>
  <r>
    <x v="6"/>
    <x v="48"/>
    <s v="Somerset County Council Pension Fund"/>
    <s v="AEW (Natixis)"/>
    <s v="GBP"/>
    <n v="20500000"/>
    <n v="20500000"/>
    <n v="2608447"/>
    <n v="19863589"/>
    <n v="22472035"/>
    <n v="1.1000000000000001"/>
    <n v="3.5000000000000003E-2"/>
    <n v="0"/>
    <s v="Cycle 1"/>
  </r>
  <r>
    <x v="6"/>
    <x v="48"/>
    <s v="Buckinghamshire County Council Pension Fund"/>
    <s v="AEW (Natixis)"/>
    <s v="GBP"/>
    <n v="5500000"/>
    <n v="5500000"/>
    <n v="818546"/>
    <n v="5243491"/>
    <n v="6062038"/>
    <n v="1.1000000000000001"/>
    <n v="0.03"/>
    <n v="0"/>
    <s v="Cycle 1"/>
  </r>
  <r>
    <x v="6"/>
    <x v="49"/>
    <s v="Devon Pension Fund"/>
    <s v="Aviva"/>
    <s v="GBP"/>
    <n v="22883931"/>
    <n v="22883931"/>
    <n v="24839393"/>
    <n v="11080940"/>
    <n v="35920333"/>
    <n v="1.57"/>
    <n v="7.6999999999999999E-2"/>
    <n v="0"/>
    <s v="Cycle 1"/>
  </r>
  <r>
    <x v="6"/>
    <x v="49"/>
    <s v="Oxfordshire Pension Fund"/>
    <s v="Aviva"/>
    <s v="GBP"/>
    <n v="3240000"/>
    <n v="3240000"/>
    <n v="3996172"/>
    <n v="4248715"/>
    <n v="8244888"/>
    <n v="2.54"/>
    <n v="7.9000000000000001E-2"/>
    <n v="0"/>
    <s v="Cycle 1"/>
  </r>
  <r>
    <x v="6"/>
    <x v="49"/>
    <s v="Buckinghamshire County Council Pension Fund"/>
    <s v="Aviva"/>
    <s v="GBP"/>
    <n v="13999692"/>
    <n v="13999692"/>
    <n v="11764163"/>
    <n v="5508842"/>
    <n v="17273006"/>
    <n v="1.23"/>
    <n v="9.9000000000000005E-2"/>
    <n v="0"/>
    <s v="Cycle 1"/>
  </r>
  <r>
    <x v="6"/>
    <x v="50"/>
    <s v="Gloucestershire Pension Fund"/>
    <s v="Ardstone"/>
    <s v="GBP"/>
    <n v="2250000"/>
    <n v="2250000"/>
    <n v="1000824"/>
    <n v="2116537"/>
    <n v="3117361"/>
    <n v="1.39"/>
    <n v="0.05"/>
    <n v="0"/>
    <s v="Cycle 1"/>
  </r>
  <r>
    <x v="6"/>
    <x v="50"/>
    <s v="Cornwall Pension Fund"/>
    <s v="Ardstone"/>
    <s v="GBP"/>
    <n v="6157447"/>
    <n v="6157447"/>
    <n v="1891204"/>
    <n v="5172539"/>
    <n v="7063743"/>
    <n v="1.1499999999999999"/>
    <n v="2.5000000000000001E-2"/>
    <n v="0"/>
    <s v="Cycle 1"/>
  </r>
  <r>
    <x v="6"/>
    <x v="51"/>
    <s v="Gloucestershire Pension Fund"/>
    <s v="Aberdeen Standard (ASI)"/>
    <s v="GBP"/>
    <n v="3187103"/>
    <n v="3189752"/>
    <n v="982114"/>
    <n v="6714747"/>
    <n v="7696862"/>
    <n v="2.41"/>
    <n v="0.14599999999999999"/>
    <n v="0"/>
    <s v="Cycle 1"/>
  </r>
  <r>
    <x v="6"/>
    <x v="43"/>
    <s v="Gloucestershire Pension Fund"/>
    <s v="Standard Life Assurance Limited (SLAL)"/>
    <s v="GBP"/>
    <n v="3500000"/>
    <n v="3500000"/>
    <n v="0"/>
    <n v="4896067"/>
    <n v="4896067"/>
    <n v="1.4"/>
    <n v="7.9000000000000001E-2"/>
    <n v="0"/>
    <s v="Cycle 1"/>
  </r>
  <r>
    <x v="6"/>
    <x v="52"/>
    <s v="Avon Pension Fund"/>
    <s v="Blackrock"/>
    <s v="GBP"/>
    <n v="19081649"/>
    <n v="19151252"/>
    <n v="14077537"/>
    <n v="24174340"/>
    <n v="38251876"/>
    <n v="2"/>
    <n v="8.4000000000000005E-2"/>
    <n v="0"/>
    <s v="Cycle 1"/>
  </r>
  <r>
    <x v="6"/>
    <x v="52"/>
    <s v="Oxfordshire Pension Fund"/>
    <s v="Blackrock"/>
    <s v="GBP"/>
    <n v="13292748"/>
    <n v="13325594"/>
    <n v="6971031"/>
    <n v="16693922"/>
    <n v="23664953"/>
    <n v="1.78"/>
    <n v="6.9000000000000006E-2"/>
    <n v="0"/>
    <s v="Cycle 1"/>
  </r>
  <r>
    <x v="6"/>
    <x v="52"/>
    <s v="Devon Pension Fund"/>
    <s v="Blackrock"/>
    <s v="GBP"/>
    <n v="37660644"/>
    <n v="37832957"/>
    <n v="18938591"/>
    <n v="45061473"/>
    <n v="64000065"/>
    <n v="1.69"/>
    <n v="8.5999999999999993E-2"/>
    <n v="0"/>
    <s v="Cycle 1"/>
  </r>
  <r>
    <x v="6"/>
    <x v="52"/>
    <s v="Somerset County Council Pension Fund"/>
    <s v="Blackrock"/>
    <s v="GBP"/>
    <n v="26668085"/>
    <n v="26749270"/>
    <n v="15114558"/>
    <n v="20738903"/>
    <n v="35853462"/>
    <n v="1.34"/>
    <n v="6.6000000000000003E-2"/>
    <n v="0"/>
    <s v="Cycle 1"/>
  </r>
  <r>
    <x v="6"/>
    <x v="52"/>
    <s v="Buckinghamshire County Council Pension Fund"/>
    <s v="Blackrock"/>
    <s v="GBP"/>
    <n v="30472842"/>
    <n v="30587485"/>
    <n v="22363524"/>
    <n v="24542205"/>
    <n v="46905728"/>
    <n v="1.53"/>
    <n v="7.2999999999999995E-2"/>
    <n v="0"/>
    <s v="Cycle 1"/>
  </r>
  <r>
    <x v="6"/>
    <x v="52"/>
    <s v="Gloucestershire Pension Fund"/>
    <s v="Blackrock"/>
    <s v="GBP"/>
    <n v="10000023"/>
    <n v="10047628"/>
    <n v="200708"/>
    <n v="11682631"/>
    <n v="11883339"/>
    <n v="1.18"/>
    <n v="0.33900000000000002"/>
    <n v="0"/>
    <s v="Cycle 1"/>
  </r>
  <r>
    <x v="6"/>
    <x v="52"/>
    <s v="Cornwall Pension Fund"/>
    <s v="Blackrock"/>
    <s v="GBP"/>
    <n v="4000002"/>
    <n v="4008589"/>
    <n v="27775"/>
    <n v="4364101"/>
    <n v="4391876"/>
    <n v="1.1000000000000001"/>
    <m/>
    <n v="0"/>
    <s v="Cycle 1"/>
  </r>
  <r>
    <x v="6"/>
    <x v="53"/>
    <s v="Cornwall Pension Fund"/>
    <s v="Bridges Ventures"/>
    <s v="GBP"/>
    <n v="12000000"/>
    <n v="10876122"/>
    <n v="5508976"/>
    <n v="8425998"/>
    <n v="11975384"/>
    <n v="1.1000000000000001"/>
    <n v="5.8000000000000003E-2"/>
    <n v="4315553"/>
    <s v="Cycle 1"/>
  </r>
  <r>
    <x v="6"/>
    <x v="54"/>
    <s v="Gloucestershire Pension Fund"/>
    <s v="CBRE"/>
    <s v="GBP"/>
    <n v="15510441"/>
    <n v="15513318"/>
    <n v="605136"/>
    <n v="18661064"/>
    <n v="19266199"/>
    <n v="1.24"/>
    <n v="0.129"/>
    <n v="0"/>
    <s v="Cycle 1"/>
  </r>
  <r>
    <x v="6"/>
    <x v="54"/>
    <s v="Somerset County Council Pension Fund"/>
    <s v="CBRE"/>
    <s v="GBP"/>
    <n v="20059428"/>
    <n v="20059428"/>
    <n v="4063568"/>
    <n v="25131216"/>
    <n v="29194784"/>
    <n v="1.46"/>
    <n v="8.2000000000000003E-2"/>
    <n v="0"/>
    <s v="Cycle 1"/>
  </r>
  <r>
    <x v="6"/>
    <x v="54"/>
    <s v="Devon Pension Fund"/>
    <s v="CBRE"/>
    <s v="GBP"/>
    <n v="26318171"/>
    <n v="26318171"/>
    <n v="4245890"/>
    <n v="32983157"/>
    <n v="37229047"/>
    <n v="1.41"/>
    <n v="8.6999999999999994E-2"/>
    <n v="0"/>
    <s v="Cycle 1"/>
  </r>
  <r>
    <x v="6"/>
    <x v="54"/>
    <s v="Cornwall Pension Fund"/>
    <s v="CBRE"/>
    <s v="GBP"/>
    <n v="26724471"/>
    <n v="26724471"/>
    <n v="15211879"/>
    <n v="17276773"/>
    <n v="32488652"/>
    <n v="1.22"/>
    <n v="5.8000000000000003E-2"/>
    <n v="0"/>
    <s v="Cycle 1"/>
  </r>
  <r>
    <x v="6"/>
    <x v="54"/>
    <s v="Oxfordshire Pension Fund"/>
    <s v="CBRE"/>
    <s v="GBP"/>
    <n v="14292998"/>
    <n v="14292998"/>
    <n v="0"/>
    <n v="17476757"/>
    <n v="17476757"/>
    <n v="1.22"/>
    <n v="0.248"/>
    <n v="0"/>
    <s v="Cycle 1"/>
  </r>
  <r>
    <x v="6"/>
    <x v="54"/>
    <s v="Buckinghamshire County Council Pension Fund"/>
    <s v="CBRE"/>
    <s v="GBP"/>
    <n v="10001054"/>
    <n v="10001054"/>
    <n v="0"/>
    <n v="11405993"/>
    <n v="11405993"/>
    <n v="1.1399999999999999"/>
    <n v="0.374"/>
    <n v="0"/>
    <s v="Cycle 1"/>
  </r>
  <r>
    <x v="6"/>
    <x v="54"/>
    <s v="Avon Pension Fund"/>
    <s v="CBRE"/>
    <s v="GBP"/>
    <n v="18000000"/>
    <n v="18000000"/>
    <n v="0"/>
    <n v="20983342"/>
    <n v="20983342"/>
    <n v="1.17"/>
    <n v="0.36199999999999999"/>
    <n v="0"/>
    <s v="Cycle 1"/>
  </r>
  <r>
    <x v="6"/>
    <x v="55"/>
    <s v="Somerset County Council Pension Fund"/>
    <s v="Clearbell Capital"/>
    <s v="GBP"/>
    <n v="20000000"/>
    <n v="20000000"/>
    <n v="354396"/>
    <n v="22708363"/>
    <n v="23062759"/>
    <n v="1.1499999999999999"/>
    <n v="0.19500000000000001"/>
    <n v="0"/>
    <s v="Cycle 1"/>
  </r>
  <r>
    <x v="6"/>
    <x v="56"/>
    <s v="Devon Pension Fund"/>
    <s v="Columbia Threadneedle"/>
    <s v="GBP"/>
    <n v="24256165"/>
    <n v="24256165"/>
    <n v="15581504"/>
    <n v="22278854"/>
    <n v="37860358"/>
    <n v="1.56"/>
    <n v="9.7000000000000003E-2"/>
    <n v="0"/>
    <s v="Cycle 1"/>
  </r>
  <r>
    <x v="6"/>
    <x v="56"/>
    <s v="Oxfordshire Pension Fund"/>
    <s v="Columbia Threadneedle"/>
    <s v="GBP"/>
    <n v="16010042"/>
    <n v="16089159"/>
    <n v="2315609"/>
    <n v="18202967"/>
    <n v="20518576"/>
    <n v="1.28"/>
    <n v="8.6999999999999994E-2"/>
    <n v="0"/>
    <s v="Cycle 1"/>
  </r>
  <r>
    <x v="6"/>
    <x v="56"/>
    <s v="Buckinghamshire County Council Pension Fund"/>
    <s v="Columbia Threadneedle"/>
    <s v="GBP"/>
    <n v="20587866"/>
    <n v="20587866"/>
    <n v="12554576"/>
    <n v="18539650"/>
    <n v="31094226"/>
    <n v="1.51"/>
    <n v="7.6999999999999999E-2"/>
    <n v="0"/>
    <s v="Cycle 1"/>
  </r>
  <r>
    <x v="6"/>
    <x v="56"/>
    <s v="Avon Pension Fund"/>
    <s v="Columbia Threadneedle"/>
    <s v="GBP"/>
    <n v="14734821"/>
    <n v="14870036"/>
    <n v="1667036"/>
    <n v="16151685"/>
    <n v="17818722"/>
    <n v="1.2"/>
    <n v="0.06"/>
    <n v="0"/>
    <s v="Cycle 1"/>
  </r>
  <r>
    <x v="6"/>
    <x v="56"/>
    <s v="Somerset County Council Pension Fund"/>
    <s v="Columbia Threadneedle"/>
    <s v="GBP"/>
    <n v="1962026"/>
    <n v="1971332"/>
    <n v="9306"/>
    <n v="2109933"/>
    <n v="2119239"/>
    <n v="1.08"/>
    <n v="0.245"/>
    <n v="0"/>
    <s v="Cycle 1"/>
  </r>
  <r>
    <x v="6"/>
    <x v="57"/>
    <s v="Gloucestershire Pension Fund"/>
    <s v="Cordatus Partners"/>
    <s v="GBP"/>
    <n v="3977385"/>
    <n v="3977385"/>
    <n v="821148"/>
    <n v="4205882"/>
    <n v="5027030"/>
    <n v="1.26"/>
    <n v="5.6000000000000001E-2"/>
    <n v="0"/>
    <s v="Cycle 1"/>
  </r>
  <r>
    <x v="6"/>
    <x v="58"/>
    <s v="Gloucestershire Pension Fund"/>
    <s v="Curlew Capital"/>
    <s v="GBP"/>
    <n v="1960000"/>
    <n v="1960000"/>
    <n v="2071221"/>
    <n v="794192"/>
    <n v="2856700"/>
    <n v="1.46"/>
    <n v="0.11"/>
    <n v="0"/>
    <s v="Cycle 1"/>
  </r>
  <r>
    <x v="6"/>
    <x v="58"/>
    <s v="Cornwall Pension Fund"/>
    <s v="Curlew Capital"/>
    <s v="GBP"/>
    <n v="4680133"/>
    <n v="4680133"/>
    <n v="4598583"/>
    <n v="1817883"/>
    <n v="6396523"/>
    <n v="1.37"/>
    <n v="0.104"/>
    <n v="0"/>
    <s v="Cycle 1"/>
  </r>
  <r>
    <x v="6"/>
    <x v="59"/>
    <s v="Cornwall Pension Fund"/>
    <s v="Delancey"/>
    <s v="GBP"/>
    <n v="10000000"/>
    <n v="10005700"/>
    <n v="8819665"/>
    <n v="2657474"/>
    <n v="11477139"/>
    <n v="1.1499999999999999"/>
    <n v="4.9000000000000002E-2"/>
    <n v="0"/>
    <s v="Cycle 1"/>
  </r>
  <r>
    <x v="6"/>
    <x v="60"/>
    <s v="Gloucestershire Pension Fund"/>
    <s v="Fiera Real Estate"/>
    <s v="GBP"/>
    <n v="3025909"/>
    <n v="3156621"/>
    <n v="2942870"/>
    <n v="583376"/>
    <n v="3526246"/>
    <n v="1.1200000000000001"/>
    <n v="4.5999999999999999E-2"/>
    <n v="0"/>
    <s v="Cycle 1"/>
  </r>
  <r>
    <x v="6"/>
    <x v="61"/>
    <s v="Gloucestershire Pension Fund"/>
    <s v="Forum Partners"/>
    <s v="GBP"/>
    <n v="408524"/>
    <n v="408524"/>
    <n v="681000"/>
    <n v="40662"/>
    <n v="721662"/>
    <n v="1.77"/>
    <n v="0.20399999999999999"/>
    <n v="0"/>
    <s v="Cycle 1"/>
  </r>
  <r>
    <x v="6"/>
    <x v="61"/>
    <s v="Cornwall Pension Fund"/>
    <s v="Forum Partners"/>
    <s v="GBP"/>
    <n v="722751"/>
    <n v="722751"/>
    <n v="817170"/>
    <n v="48793"/>
    <n v="865963"/>
    <n v="1.2"/>
    <n v="8.6999999999999994E-2"/>
    <n v="0"/>
    <s v="Cycle 1"/>
  </r>
  <r>
    <x v="6"/>
    <x v="62"/>
    <s v="Gloucestershire Pension Fund"/>
    <s v="Forum Partners"/>
    <s v="GBP"/>
    <n v="344724"/>
    <n v="344724"/>
    <n v="678000"/>
    <n v="36920"/>
    <n v="714920"/>
    <n v="2.0699999999999998"/>
    <n v="0.16500000000000001"/>
    <n v="0"/>
    <s v="Cycle 1"/>
  </r>
  <r>
    <x v="6"/>
    <x v="62"/>
    <s v="Cornwall Pension Fund"/>
    <s v="Forum Partners"/>
    <s v="GBP"/>
    <n v="1999720"/>
    <n v="1999720"/>
    <n v="2372968"/>
    <n v="129223"/>
    <n v="2502191"/>
    <n v="1.25"/>
    <n v="0.123"/>
    <n v="0"/>
    <s v="Cycle 1"/>
  </r>
  <r>
    <x v="6"/>
    <x v="63"/>
    <s v="Avon Pension Fund"/>
    <s v="Hermes"/>
    <s v="GBP"/>
    <n v="16730002"/>
    <n v="16743968"/>
    <n v="7154939"/>
    <n v="25198149"/>
    <n v="32353089"/>
    <n v="1.93"/>
    <n v="8.5999999999999993E-2"/>
    <n v="0"/>
    <s v="Cycle 1"/>
  </r>
  <r>
    <x v="6"/>
    <x v="63"/>
    <s v="Devon Pension Fund"/>
    <s v="Hermes"/>
    <s v="GBP"/>
    <n v="35895052"/>
    <n v="35920764"/>
    <n v="18857509"/>
    <n v="39513471"/>
    <n v="58370980"/>
    <n v="1.62"/>
    <n v="0.11799999999999999"/>
    <n v="0"/>
    <s v="Cycle 1"/>
  </r>
  <r>
    <x v="6"/>
    <x v="63"/>
    <s v="Oxfordshire Pension Fund"/>
    <s v="Hermes"/>
    <s v="GBP"/>
    <n v="9141206"/>
    <n v="9156697"/>
    <n v="3129777"/>
    <n v="13676573"/>
    <n v="16806350"/>
    <n v="1.84"/>
    <n v="9.9000000000000005E-2"/>
    <n v="0"/>
    <s v="Cycle 1"/>
  </r>
  <r>
    <x v="6"/>
    <x v="63"/>
    <s v="Gloucestershire Pension Fund"/>
    <s v="Hermes"/>
    <s v="GBP"/>
    <n v="101253597"/>
    <n v="101406775"/>
    <n v="73279434"/>
    <n v="119965482"/>
    <n v="193244916"/>
    <n v="1.91"/>
    <n v="7.9000000000000001E-2"/>
    <n v="0"/>
    <s v="Cycle 1"/>
  </r>
  <r>
    <x v="6"/>
    <x v="63"/>
    <s v="Somerset County Council Pension Fund"/>
    <s v="Hermes"/>
    <s v="GBP"/>
    <n v="13531926"/>
    <n v="13544926"/>
    <n v="2624547"/>
    <n v="18983165"/>
    <n v="21607713"/>
    <n v="1.6"/>
    <n v="0.126"/>
    <n v="0"/>
    <s v="Cycle 1"/>
  </r>
  <r>
    <x v="6"/>
    <x v="63"/>
    <s v="Buckinghamshire County Council Pension Fund"/>
    <s v="Hermes"/>
    <s v="GBP"/>
    <n v="19511910"/>
    <n v="19524753"/>
    <n v="10104240"/>
    <n v="22496315"/>
    <n v="32600555"/>
    <n v="1.67"/>
    <n v="9.9000000000000005E-2"/>
    <n v="0"/>
    <s v="Cycle 1"/>
  </r>
  <r>
    <x v="6"/>
    <x v="63"/>
    <s v="Cornwall Pension Fund"/>
    <s v="Hermes"/>
    <s v="GBP"/>
    <n v="15000009"/>
    <n v="15009240"/>
    <n v="162041"/>
    <n v="16954445"/>
    <n v="17116487"/>
    <n v="1.1399999999999999"/>
    <n v="0.27200000000000002"/>
    <n v="0"/>
    <s v="Cycle 1"/>
  </r>
  <r>
    <x v="6"/>
    <x v="64"/>
    <s v="Devon Pension Fund"/>
    <s v="Hunter"/>
    <s v="GBP"/>
    <n v="13005262"/>
    <n v="13005262"/>
    <n v="1848069"/>
    <n v="7003557"/>
    <n v="8851626"/>
    <n v="0.68"/>
    <n v="-7.0999999999999994E-2"/>
    <n v="0"/>
    <s v="Cycle 1"/>
  </r>
  <r>
    <x v="6"/>
    <x v="64"/>
    <s v="Buckinghamshire County Council Pension Fund"/>
    <s v="Hunter"/>
    <s v="GBP"/>
    <n v="6002436"/>
    <n v="6002436"/>
    <n v="852955"/>
    <n v="3232411"/>
    <n v="4085366"/>
    <n v="0.68"/>
    <n v="-7.0999999999999994E-2"/>
    <n v="0"/>
    <s v="Cycle 1"/>
  </r>
  <r>
    <x v="6"/>
    <x v="65"/>
    <s v="Gloucestershire Pension Fund"/>
    <s v="CBRE"/>
    <s v="GBP"/>
    <n v="1208462"/>
    <n v="1210359"/>
    <n v="777009"/>
    <n v="8575"/>
    <n v="785584"/>
    <n v="0.65"/>
    <n v="-6.3E-2"/>
    <n v="0"/>
    <s v="Cycle 1"/>
  </r>
  <r>
    <x v="6"/>
    <x v="65"/>
    <s v="Somerset County Council Pension Fund"/>
    <s v="CBRE"/>
    <s v="GBP"/>
    <n v="8567926"/>
    <n v="8567926"/>
    <n v="5359352"/>
    <n v="62886"/>
    <n v="5422238"/>
    <n v="0.63"/>
    <n v="-6.9000000000000006E-2"/>
    <n v="0"/>
    <s v="Cycle 1"/>
  </r>
  <r>
    <x v="6"/>
    <x v="66"/>
    <s v="Avon Pension Fund"/>
    <s v="LGIM"/>
    <s v="GBP"/>
    <n v="21292334"/>
    <n v="21292334"/>
    <n v="17801351"/>
    <n v="52453241"/>
    <n v="70254592"/>
    <n v="3.3"/>
    <n v="0.17"/>
    <n v="0"/>
    <s v="Cycle 1"/>
  </r>
  <r>
    <x v="6"/>
    <x v="66"/>
    <s v="Gloucestershire Pension Fund"/>
    <s v="LGIM"/>
    <s v="GBP"/>
    <n v="9715749"/>
    <n v="9718249"/>
    <n v="950116"/>
    <n v="17637316"/>
    <n v="18587432"/>
    <n v="1.91"/>
    <n v="0.20699999999999999"/>
    <n v="0"/>
    <s v="Cycle 1"/>
  </r>
  <r>
    <x v="6"/>
    <x v="66"/>
    <s v="Devon Pension Fund"/>
    <s v="LGIM"/>
    <s v="GBP"/>
    <n v="15157981"/>
    <n v="15157981"/>
    <n v="8581937"/>
    <n v="59367070"/>
    <n v="67949008"/>
    <n v="4.4800000000000004"/>
    <n v="0.22800000000000001"/>
    <n v="0"/>
    <s v="Cycle 1"/>
  </r>
  <r>
    <x v="6"/>
    <x v="66"/>
    <s v="Somerset County Council Pension Fund"/>
    <s v="LGIM"/>
    <s v="GBP"/>
    <n v="11137888"/>
    <n v="11137888"/>
    <n v="10905888"/>
    <n v="26700848"/>
    <n v="37606736"/>
    <n v="3.38"/>
    <n v="0.22"/>
    <n v="0"/>
    <s v="Cycle 1"/>
  </r>
  <r>
    <x v="6"/>
    <x v="66"/>
    <s v="Buckinghamshire County Council Pension Fund"/>
    <s v="LGIM"/>
    <s v="GBP"/>
    <n v="12548829"/>
    <n v="12548829"/>
    <n v="5917657"/>
    <n v="49856240"/>
    <n v="55773897"/>
    <n v="4.4400000000000004"/>
    <n v="0.22500000000000001"/>
    <n v="0"/>
    <s v="Cycle 1"/>
  </r>
  <r>
    <x v="6"/>
    <x v="66"/>
    <s v="Cornwall Pension Fund"/>
    <s v="LGIM"/>
    <s v="GBP"/>
    <n v="9289110"/>
    <n v="9289110"/>
    <n v="2275160"/>
    <n v="23753735"/>
    <n v="26028895"/>
    <n v="2.8"/>
    <n v="0.192"/>
    <n v="0"/>
    <s v="Cycle 1"/>
  </r>
  <r>
    <x v="6"/>
    <x v="66"/>
    <s v="Oxfordshire Pension Fund"/>
    <s v="LGIM"/>
    <s v="GBP"/>
    <n v="10147320"/>
    <n v="10147320"/>
    <n v="768287"/>
    <n v="16928462"/>
    <n v="17696749"/>
    <n v="1.74"/>
    <n v="0.221"/>
    <n v="0"/>
    <s v="Cycle 1"/>
  </r>
  <r>
    <x v="6"/>
    <x v="67"/>
    <s v="Devon Pension Fund"/>
    <s v="ICG-Longbow"/>
    <s v="GBP"/>
    <n v="11965083"/>
    <n v="11965083"/>
    <n v="15330735"/>
    <n v="651625"/>
    <n v="15982360"/>
    <n v="1.34"/>
    <n v="7.2999999999999995E-2"/>
    <n v="0"/>
    <s v="Cycle 1"/>
  </r>
  <r>
    <x v="6"/>
    <x v="68"/>
    <s v="Somerset County Council Pension Fund"/>
    <s v="Lothbury"/>
    <s v="GBP"/>
    <n v="10844884"/>
    <n v="10844883"/>
    <n v="5443418"/>
    <n v="12860841"/>
    <n v="18304259"/>
    <n v="1.69"/>
    <n v="9.7000000000000003E-2"/>
    <n v="0"/>
    <s v="Cycle 1"/>
  </r>
  <r>
    <x v="6"/>
    <x v="68"/>
    <s v="Oxfordshire Pension Fund"/>
    <s v="Lothbury"/>
    <s v="GBP"/>
    <n v="4504681"/>
    <n v="4504681"/>
    <n v="2879554"/>
    <n v="6113566"/>
    <n v="8993120"/>
    <n v="2"/>
    <n v="6.6000000000000003E-2"/>
    <n v="0"/>
    <s v="Cycle 1"/>
  </r>
  <r>
    <x v="6"/>
    <x v="68"/>
    <s v="Buckinghamshire County Council Pension Fund"/>
    <s v="Lothbury"/>
    <s v="GBP"/>
    <n v="15127919"/>
    <n v="15127919"/>
    <n v="8848755"/>
    <n v="20591767"/>
    <n v="29440522"/>
    <n v="1.95"/>
    <n v="0.113"/>
    <n v="0"/>
    <s v="Cycle 1"/>
  </r>
  <r>
    <x v="6"/>
    <x v="45"/>
    <s v="Gloucestershire Pension Fund"/>
    <s v="M&amp;G (Guernsey)"/>
    <s v="GBP"/>
    <n v="3080607"/>
    <n v="3081895"/>
    <n v="4431169"/>
    <n v="0"/>
    <n v="4431169"/>
    <n v="1.44"/>
    <n v="7.2999999999999995E-2"/>
    <n v="0"/>
    <s v="Cycle 1"/>
  </r>
  <r>
    <x v="6"/>
    <x v="69"/>
    <s v="Oxfordshire Pension Fund"/>
    <s v="M&amp;G (Property)"/>
    <s v="GBP"/>
    <n v="3900159"/>
    <n v="3900159"/>
    <n v="7373367"/>
    <n v="2623151"/>
    <n v="9996518"/>
    <n v="2.56"/>
    <n v="8.7999999999999995E-2"/>
    <n v="0"/>
    <s v="Cycle 1"/>
  </r>
  <r>
    <x v="6"/>
    <x v="70"/>
    <s v="Devon Pension Fund"/>
    <s v="M&amp;G (Property)"/>
    <s v="GBP"/>
    <n v="17000000"/>
    <n v="12989124"/>
    <n v="1420960"/>
    <n v="14905292"/>
    <n v="16326252"/>
    <n v="1.26"/>
    <n v="0.04"/>
    <n v="4000000"/>
    <s v="Cycle 1"/>
  </r>
  <r>
    <x v="6"/>
    <x v="70"/>
    <s v="Buckinghamshire County Council Pension Fund"/>
    <s v="M&amp;G (Property)"/>
    <s v="GBP"/>
    <n v="9401472"/>
    <n v="5396988"/>
    <n v="537419"/>
    <n v="6144687"/>
    <n v="6682106"/>
    <n v="1.24"/>
    <n v="3.7999999999999999E-2"/>
    <n v="4000000"/>
    <s v="Cycle 1"/>
  </r>
  <r>
    <x v="6"/>
    <x v="70"/>
    <s v="Avon Pension Fund"/>
    <s v="M&amp;G (Property)"/>
    <s v="GBP"/>
    <n v="9000000"/>
    <n v="3855600"/>
    <n v="0"/>
    <n v="3827358"/>
    <n v="3827358"/>
    <n v="0.99"/>
    <m/>
    <n v="5144400"/>
    <s v="Cycle 1"/>
  </r>
  <r>
    <x v="6"/>
    <x v="70"/>
    <s v="Cornwall Pension Fund"/>
    <s v="M&amp;G (Property)"/>
    <s v="GBP"/>
    <n v="7000000"/>
    <n v="7000000"/>
    <n v="0"/>
    <n v="6948726"/>
    <n v="6948726"/>
    <n v="0.99"/>
    <m/>
    <n v="0"/>
    <s v="Cycle 1"/>
  </r>
  <r>
    <x v="6"/>
    <x v="70"/>
    <s v="Oxfordshire Pension Fund"/>
    <s v="M&amp;G (Property)"/>
    <s v="GBP"/>
    <n v="5000000"/>
    <n v="5000000"/>
    <n v="0"/>
    <n v="4963376"/>
    <n v="4963376"/>
    <n v="0.99"/>
    <m/>
    <n v="0"/>
    <s v="Cycle 1"/>
  </r>
  <r>
    <x v="6"/>
    <x v="70"/>
    <s v="Somerset County Council Pension Fund"/>
    <s v="M&amp;G (Property)"/>
    <s v="GBP"/>
    <n v="9000000"/>
    <n v="9000000"/>
    <n v="0"/>
    <n v="8934077"/>
    <n v="8934077"/>
    <n v="0.99"/>
    <m/>
    <n v="0"/>
    <s v="Cycle 1"/>
  </r>
  <r>
    <x v="6"/>
    <x v="70"/>
    <s v="Gloucestershire Pension Fund"/>
    <s v="M&amp;G (Property)"/>
    <s v="GBP"/>
    <n v="10000000"/>
    <n v="0"/>
    <n v="0"/>
    <n v="0"/>
    <n v="0"/>
    <m/>
    <m/>
    <n v="10000000"/>
    <s v="Cycle 1"/>
  </r>
  <r>
    <x v="6"/>
    <x v="71"/>
    <s v="Devon Pension Fund"/>
    <s v="Octopus"/>
    <s v="GBP"/>
    <n v="13012794"/>
    <n v="13012794"/>
    <n v="18643785"/>
    <n v="1144308"/>
    <n v="19788093"/>
    <n v="1.52"/>
    <n v="0.1"/>
    <n v="0"/>
    <s v="Cycle 1"/>
  </r>
  <r>
    <x v="6"/>
    <x v="72"/>
    <s v="Somerset County Council Pension Fund"/>
    <s v="Nuveen (THRE/Henderson)"/>
    <s v="GBP"/>
    <n v="10143846"/>
    <n v="10143846"/>
    <n v="1354305"/>
    <n v="16565081"/>
    <n v="17919386"/>
    <n v="1.77"/>
    <n v="0.105"/>
    <n v="0"/>
    <s v="Cycle 1"/>
  </r>
  <r>
    <x v="6"/>
    <x v="72"/>
    <s v="Buckinghamshire County Council Pension Fund"/>
    <s v="Nuveen (THRE/Henderson)"/>
    <s v="GBP"/>
    <n v="11806737"/>
    <n v="11806737"/>
    <n v="2858656"/>
    <n v="15580021"/>
    <n v="18438677"/>
    <n v="1.56"/>
    <n v="0.106"/>
    <n v="0"/>
    <s v="Cycle 1"/>
  </r>
  <r>
    <x v="6"/>
    <x v="73"/>
    <s v="Somerset County Council Pension Fund"/>
    <s v="Nuveen (THRE/Henderson)"/>
    <s v="GBP"/>
    <n v="6475923"/>
    <n v="6475923"/>
    <n v="7038530"/>
    <n v="1182745"/>
    <n v="8221275"/>
    <n v="1.27"/>
    <n v="7.0000000000000007E-2"/>
    <n v="0"/>
    <s v="Cycle 1"/>
  </r>
  <r>
    <x v="6"/>
    <x v="74"/>
    <s v="Somerset County Council Pension Fund"/>
    <s v="Nuveen (THRE/Henderson)"/>
    <s v="GBP"/>
    <n v="10000000"/>
    <n v="7574914"/>
    <n v="1465297"/>
    <n v="7457643"/>
    <n v="8922940"/>
    <n v="1.18"/>
    <n v="8.6999999999999994E-2"/>
    <n v="2425086"/>
    <s v="Cycle 1"/>
  </r>
  <r>
    <x v="6"/>
    <x v="74"/>
    <s v="Devon Pension Fund"/>
    <s v="Nuveen (THRE/Henderson)"/>
    <s v="GBP"/>
    <n v="10000000"/>
    <n v="7574914"/>
    <n v="1453755"/>
    <n v="7457643"/>
    <n v="8911398"/>
    <n v="1.18"/>
    <n v="8.5999999999999993E-2"/>
    <n v="2425086"/>
    <s v="Cycle 1"/>
  </r>
  <r>
    <x v="6"/>
    <x v="75"/>
    <s v="Oxfordshire Pension Fund"/>
    <s v="Nuveen (THRE/Henderson)"/>
    <s v="GBP"/>
    <n v="3002108"/>
    <n v="3002108"/>
    <n v="1075135"/>
    <n v="3894409"/>
    <n v="4969544"/>
    <n v="1.66"/>
    <n v="4.5999999999999999E-2"/>
    <n v="0"/>
    <s v="Cycle 1"/>
  </r>
  <r>
    <x v="6"/>
    <x v="75"/>
    <s v="Somerset County Council Pension Fund"/>
    <s v="Nuveen (THRE/Henderson)"/>
    <s v="GBP"/>
    <n v="15588934"/>
    <n v="15588934"/>
    <n v="3277967"/>
    <n v="24182926"/>
    <n v="27460893"/>
    <n v="1.76"/>
    <n v="9.6000000000000002E-2"/>
    <n v="0"/>
    <s v="Cycle 1"/>
  </r>
  <r>
    <x v="6"/>
    <x v="76"/>
    <s v="Avon Pension Fund"/>
    <s v="Nuveen (THRE/Henderson)"/>
    <s v="GBP"/>
    <n v="13468607"/>
    <n v="13468607"/>
    <n v="5359929"/>
    <n v="7542887"/>
    <n v="12902817"/>
    <n v="0.96"/>
    <n v="-7.0000000000000001E-3"/>
    <n v="0"/>
    <s v="Cycle 1"/>
  </r>
  <r>
    <x v="6"/>
    <x v="76"/>
    <s v="Gloucestershire Pension Fund"/>
    <s v="Nuveen (THRE/Henderson)"/>
    <s v="GBP"/>
    <n v="1207167"/>
    <n v="1210185"/>
    <n v="554711"/>
    <n v="728153"/>
    <n v="1282864"/>
    <n v="1.06"/>
    <n v="8.0000000000000002E-3"/>
    <n v="0"/>
    <s v="Cycle 1"/>
  </r>
  <r>
    <x v="6"/>
    <x v="76"/>
    <s v="Oxfordshire Pension Fund"/>
    <s v="Nuveen (THRE/Henderson)"/>
    <s v="GBP"/>
    <n v="5394887"/>
    <n v="5394887"/>
    <n v="1751289"/>
    <n v="2519554"/>
    <n v="4270843"/>
    <n v="0.79"/>
    <n v="-3.5999999999999997E-2"/>
    <n v="0"/>
    <s v="Cycle 1"/>
  </r>
  <r>
    <x v="6"/>
    <x v="76"/>
    <s v="Buckinghamshire County Council Pension Fund"/>
    <s v="Nuveen (THRE/Henderson)"/>
    <s v="GBP"/>
    <n v="7468000"/>
    <n v="7468000"/>
    <n v="2587732"/>
    <n v="4092034"/>
    <n v="6679766"/>
    <n v="0.89"/>
    <n v="-1.9E-2"/>
    <n v="0"/>
    <s v="Cycle 1"/>
  </r>
  <r>
    <x v="6"/>
    <x v="77"/>
    <s v="Gloucestershire Pension Fund"/>
    <s v="Nuveen (THRE/Henderson)"/>
    <s v="GBP"/>
    <n v="1395550"/>
    <n v="1398593"/>
    <n v="361540"/>
    <n v="277379"/>
    <n v="638919"/>
    <n v="0.46"/>
    <n v="-0.11700000000000001"/>
    <n v="0"/>
    <s v="Cycle 1"/>
  </r>
  <r>
    <x v="6"/>
    <x v="77"/>
    <s v="Cornwall Pension Fund"/>
    <s v="Nuveen (THRE/Henderson)"/>
    <s v="GBP"/>
    <n v="5528981"/>
    <n v="5528981"/>
    <n v="598227"/>
    <n v="941456"/>
    <n v="1539684"/>
    <n v="0.28000000000000003"/>
    <n v="-0.222"/>
    <n v="0"/>
    <s v="Cycle 1"/>
  </r>
  <r>
    <x v="6"/>
    <x v="78"/>
    <s v="Somerset County Council Pension Fund"/>
    <s v="Octopus"/>
    <s v="GBP"/>
    <n v="17731620"/>
    <n v="17731620"/>
    <n v="1489642"/>
    <n v="18819857"/>
    <n v="20309499"/>
    <n v="1.1499999999999999"/>
    <n v="7.5999999999999998E-2"/>
    <n v="0"/>
    <s v="Cycle 1"/>
  </r>
  <r>
    <x v="6"/>
    <x v="78"/>
    <s v="Devon Pension Fund"/>
    <s v="Octopus"/>
    <s v="GBP"/>
    <n v="15998102"/>
    <n v="15998102"/>
    <n v="1609819"/>
    <n v="17242587"/>
    <n v="18852406"/>
    <n v="1.18"/>
    <n v="7.9000000000000001E-2"/>
    <n v="0"/>
    <s v="Cycle 1"/>
  </r>
  <r>
    <x v="6"/>
    <x v="78"/>
    <s v="Avon Pension Fund"/>
    <s v="Octopus"/>
    <s v="GBP"/>
    <n v="7000000"/>
    <n v="0"/>
    <n v="0"/>
    <n v="0"/>
    <n v="0"/>
    <m/>
    <m/>
    <n v="7000000"/>
    <s v="Cycle 1"/>
  </r>
  <r>
    <x v="6"/>
    <x v="78"/>
    <s v="Buckinghamshire County Council Pension Fund"/>
    <s v="Octopus"/>
    <s v="GBP"/>
    <n v="7000000"/>
    <n v="0"/>
    <n v="0"/>
    <n v="0"/>
    <n v="0"/>
    <m/>
    <m/>
    <n v="7000000"/>
    <s v="Cycle 1"/>
  </r>
  <r>
    <x v="6"/>
    <x v="78"/>
    <s v="Cornwall Pension Fund"/>
    <s v="Octopus"/>
    <s v="GBP"/>
    <n v="5000000"/>
    <n v="0"/>
    <n v="0"/>
    <n v="0"/>
    <n v="0"/>
    <m/>
    <m/>
    <n v="5000000"/>
    <s v="Cycle 1"/>
  </r>
  <r>
    <x v="6"/>
    <x v="78"/>
    <s v="Gloucestershire Pension Fund"/>
    <s v="Octopus"/>
    <s v="GBP"/>
    <n v="7000000"/>
    <n v="0"/>
    <n v="0"/>
    <n v="0"/>
    <n v="0"/>
    <m/>
    <m/>
    <n v="7000000"/>
    <s v="Cycle 1"/>
  </r>
  <r>
    <x v="6"/>
    <x v="78"/>
    <s v="Oxfordshire Pension Fund"/>
    <s v="Octopus"/>
    <s v="GBP"/>
    <n v="5000000"/>
    <n v="0"/>
    <n v="0"/>
    <n v="0"/>
    <n v="0"/>
    <m/>
    <m/>
    <n v="5000000"/>
    <s v="Cycle 1"/>
  </r>
  <r>
    <x v="6"/>
    <x v="79"/>
    <s v="Cornwall Pension Fund"/>
    <s v="Palmer"/>
    <s v="GBP"/>
    <n v="3064823"/>
    <n v="3064823"/>
    <n v="3936344"/>
    <n v="9072"/>
    <n v="3945416"/>
    <n v="1.29"/>
    <n v="9.6000000000000002E-2"/>
    <n v="0"/>
    <s v="Cycle 1"/>
  </r>
  <r>
    <x v="6"/>
    <x v="80"/>
    <s v="Buckinghamshire County Council Pension Fund"/>
    <s v="PGIM Real Estate Luxembourg"/>
    <s v="GBP"/>
    <n v="10000000"/>
    <n v="1879500"/>
    <n v="4636"/>
    <n v="1989560"/>
    <n v="1994195"/>
    <n v="1.06"/>
    <n v="8.3000000000000004E-2"/>
    <n v="8120500"/>
    <s v="Cycle 1"/>
  </r>
  <r>
    <x v="6"/>
    <x v="80"/>
    <s v="Devon Pension Fund"/>
    <s v="PGIM Real Estate Luxembourg"/>
    <s v="GBP"/>
    <n v="18000000"/>
    <n v="3759000"/>
    <n v="9269"/>
    <n v="3977931"/>
    <n v="3987200"/>
    <n v="1.06"/>
    <n v="8.2000000000000003E-2"/>
    <n v="14241000"/>
    <s v="Cycle 1"/>
  </r>
  <r>
    <x v="6"/>
    <x v="80"/>
    <s v="Gloucestershire Pension Fund"/>
    <s v="PGIM Real Estate Luxembourg"/>
    <s v="GBP"/>
    <n v="9000000"/>
    <n v="1879500"/>
    <n v="4636"/>
    <n v="1989560"/>
    <n v="1994195"/>
    <n v="1.06"/>
    <n v="8.3000000000000004E-2"/>
    <n v="7120500"/>
    <s v="Cycle 1"/>
  </r>
  <r>
    <x v="6"/>
    <x v="80"/>
    <s v="Avon Pension Fund"/>
    <s v="PGIM Real Estate Luxembourg"/>
    <s v="GBP"/>
    <n v="10000000"/>
    <n v="3759000"/>
    <n v="9271"/>
    <n v="3979119"/>
    <n v="3988390"/>
    <n v="1.06"/>
    <n v="8.3000000000000004E-2"/>
    <n v="6241000"/>
    <s v="Cycle 1"/>
  </r>
  <r>
    <x v="6"/>
    <x v="80"/>
    <s v="Oxfordshire Pension Fund"/>
    <s v="PGIM Real Estate Luxembourg"/>
    <s v="GBP"/>
    <n v="10000000"/>
    <n v="3759000"/>
    <n v="9271"/>
    <n v="3979119"/>
    <n v="3988390"/>
    <n v="1.06"/>
    <n v="8.3000000000000004E-2"/>
    <n v="6241000"/>
    <s v="Cycle 1"/>
  </r>
  <r>
    <x v="6"/>
    <x v="80"/>
    <s v="Cornwall Pension Fund"/>
    <s v="PGIM Real Estate Luxembourg"/>
    <s v="GBP"/>
    <n v="7000000"/>
    <n v="0"/>
    <n v="0"/>
    <n v="0"/>
    <n v="0"/>
    <m/>
    <m/>
    <n v="7000000"/>
    <s v="Cycle 1"/>
  </r>
  <r>
    <x v="6"/>
    <x v="80"/>
    <s v="Somerset County Council Pension Fund"/>
    <s v="PGIM Real Estate Luxembourg"/>
    <s v="GBP"/>
    <n v="11000000"/>
    <n v="0"/>
    <n v="0"/>
    <n v="0"/>
    <n v="0"/>
    <m/>
    <m/>
    <n v="11000000"/>
    <s v="Cycle 1"/>
  </r>
  <r>
    <x v="6"/>
    <x v="81"/>
    <s v="Cornwall Pension Fund"/>
    <s v="Pluto Capital Management"/>
    <s v="GBP"/>
    <n v="10000000"/>
    <n v="9698719"/>
    <n v="3970024"/>
    <n v="7394814"/>
    <n v="11364838"/>
    <n v="1.17"/>
    <n v="7.0999999999999994E-2"/>
    <n v="4271305"/>
    <s v="Cycle 1"/>
  </r>
  <r>
    <x v="6"/>
    <x v="82"/>
    <s v="Devon Pension Fund"/>
    <s v="Ribston"/>
    <s v="GBP"/>
    <n v="14500000"/>
    <n v="14692010"/>
    <n v="2726705"/>
    <n v="21155134"/>
    <n v="23881839"/>
    <n v="1.63"/>
    <n v="0.128"/>
    <n v="0"/>
    <s v="Cycle 1"/>
  </r>
  <r>
    <x v="6"/>
    <x v="82"/>
    <s v="Buckinghamshire County Council Pension Fund"/>
    <s v="Ribston"/>
    <s v="GBP"/>
    <n v="20000000"/>
    <n v="20248444"/>
    <n v="2812049"/>
    <n v="27692788"/>
    <n v="30504836"/>
    <n v="1.51"/>
    <n v="0.13300000000000001"/>
    <n v="0"/>
    <s v="Cycle 1"/>
  </r>
  <r>
    <x v="6"/>
    <x v="83"/>
    <s v="Cornwall Pension Fund"/>
    <s v="DWS"/>
    <s v="GBP"/>
    <n v="2528658"/>
    <n v="2528658"/>
    <n v="2862063"/>
    <n v="68399"/>
    <n v="2930462"/>
    <n v="1.1599999999999999"/>
    <n v="9.4E-2"/>
    <n v="0"/>
    <s v="Cycle 1"/>
  </r>
  <r>
    <x v="6"/>
    <x v="84"/>
    <s v="Oxfordshire Pension Fund"/>
    <s v="Schroders"/>
    <s v="GBP"/>
    <n v="10819333"/>
    <n v="10817104"/>
    <n v="3266014"/>
    <n v="15413508"/>
    <n v="18679522"/>
    <n v="1.73"/>
    <n v="7.1999999999999995E-2"/>
    <n v="0"/>
    <s v="Cycle 1"/>
  </r>
  <r>
    <x v="6"/>
    <x v="84"/>
    <s v="Gloucestershire Pension Fund"/>
    <s v="Schroders"/>
    <s v="GBP"/>
    <n v="12432874"/>
    <n v="12443149"/>
    <n v="875972"/>
    <n v="13512963"/>
    <n v="14388935"/>
    <n v="1.1599999999999999"/>
    <n v="7.1999999999999995E-2"/>
    <n v="0"/>
    <s v="Cycle 1"/>
  </r>
  <r>
    <x v="6"/>
    <x v="84"/>
    <s v="Devon Pension Fund"/>
    <s v="Schroders"/>
    <s v="GBP"/>
    <n v="26069101"/>
    <n v="26064757"/>
    <n v="10456118"/>
    <n v="29806665"/>
    <n v="40262783"/>
    <n v="1.54"/>
    <n v="9.6000000000000002E-2"/>
    <n v="0"/>
    <s v="Cycle 1"/>
  </r>
  <r>
    <x v="6"/>
    <x v="84"/>
    <s v="Cornwall Pension Fund"/>
    <s v="Schroders"/>
    <s v="GBP"/>
    <n v="27313316"/>
    <n v="27313316"/>
    <n v="13457614"/>
    <n v="27130896"/>
    <n v="40588511"/>
    <n v="1.49"/>
    <n v="7.2999999999999995E-2"/>
    <n v="0"/>
    <s v="Cycle 1"/>
  </r>
  <r>
    <x v="6"/>
    <x v="84"/>
    <s v="Buckinghamshire County Council Pension Fund"/>
    <s v="Schroders"/>
    <s v="GBP"/>
    <n v="11000003"/>
    <n v="10998295"/>
    <n v="94909"/>
    <n v="11808921"/>
    <n v="11903830"/>
    <n v="1.08"/>
    <n v="0.13100000000000001"/>
    <n v="0"/>
    <s v="Cycle 1"/>
  </r>
  <r>
    <x v="6"/>
    <x v="84"/>
    <s v="Avon Pension Fund"/>
    <s v="Schroders"/>
    <s v="GBP"/>
    <n v="18000000"/>
    <n v="18000000"/>
    <n v="144593"/>
    <n v="17981341"/>
    <n v="18125934"/>
    <n v="1.01"/>
    <n v="1.7000000000000001E-2"/>
    <n v="0"/>
    <s v="Cycle 1"/>
  </r>
  <r>
    <x v="6"/>
    <x v="85"/>
    <s v="Oxfordshire Pension Fund"/>
    <s v="UBS"/>
    <s v="GBP"/>
    <n v="16249625"/>
    <n v="16243376"/>
    <n v="4638139"/>
    <n v="16966055"/>
    <n v="21604194"/>
    <n v="1.33"/>
    <n v="0.05"/>
    <n v="0"/>
    <s v="Cycle 1"/>
  </r>
  <r>
    <x v="6"/>
    <x v="85"/>
    <s v="Cornwall Pension Fund"/>
    <s v="UBS"/>
    <s v="GBP"/>
    <n v="27842382"/>
    <n v="27842382"/>
    <n v="1497520"/>
    <n v="33745915"/>
    <n v="35243435"/>
    <n v="1.27"/>
    <n v="0.14199999999999999"/>
    <n v="0"/>
    <s v="Cycle 1"/>
  </r>
  <r>
    <x v="6"/>
    <x v="85"/>
    <s v="Gloucestershire Pension Fund"/>
    <s v="UBS"/>
    <s v="GBP"/>
    <n v="15488443"/>
    <n v="15479738"/>
    <n v="993935"/>
    <n v="18696543"/>
    <n v="19690479"/>
    <n v="1.27"/>
    <n v="0.126"/>
    <n v="0"/>
    <s v="Cycle 1"/>
  </r>
  <r>
    <x v="6"/>
    <x v="85"/>
    <s v="Devon Pension Fund"/>
    <s v="UBS"/>
    <s v="GBP"/>
    <n v="33040319"/>
    <n v="33008386"/>
    <n v="952598"/>
    <n v="40182890"/>
    <n v="41135488"/>
    <n v="1.25"/>
    <n v="0.25"/>
    <n v="0"/>
    <s v="Cycle 1"/>
  </r>
  <r>
    <x v="6"/>
    <x v="85"/>
    <s v="Buckinghamshire County Council Pension Fund"/>
    <s v="UBS"/>
    <s v="GBP"/>
    <n v="5000000"/>
    <n v="4995383"/>
    <n v="39701"/>
    <n v="5848336"/>
    <n v="5888037"/>
    <n v="1.18"/>
    <n v="0.307"/>
    <n v="0"/>
    <s v="Cycle 1"/>
  </r>
  <r>
    <x v="6"/>
    <x v="85"/>
    <s v="Avon Pension Fund"/>
    <s v="UBS"/>
    <s v="GBP"/>
    <n v="18000000"/>
    <n v="17983546"/>
    <n v="141503"/>
    <n v="20844735"/>
    <n v="20986238"/>
    <n v="1.17"/>
    <n v="0.315"/>
    <n v="0"/>
    <s v="Cycle 1"/>
  </r>
  <r>
    <x v="6"/>
    <x v="86"/>
    <s v="Gloucestershire Pension Fund"/>
    <s v="Unite"/>
    <s v="GBP"/>
    <n v="1350000"/>
    <n v="1364567"/>
    <n v="1858450"/>
    <n v="885502"/>
    <n v="2743952"/>
    <n v="2.0099999999999998"/>
    <n v="0.10199999999999999"/>
    <n v="0"/>
    <s v="Cycle 1"/>
  </r>
  <r>
    <x v="6"/>
    <x v="86"/>
    <s v="Devon Pension Fund"/>
    <s v="Unite"/>
    <s v="GBP"/>
    <n v="21834252"/>
    <n v="22008482"/>
    <n v="28584472"/>
    <n v="9902050"/>
    <n v="38486522"/>
    <n v="1.75"/>
    <n v="0.113"/>
    <n v="0"/>
    <s v="Cycle 1"/>
  </r>
  <r>
    <x v="6"/>
    <x v="86"/>
    <s v="Somerset County Council Pension Fund"/>
    <s v="Unite"/>
    <s v="GBP"/>
    <n v="6817197"/>
    <n v="6817197"/>
    <n v="10160917"/>
    <n v="3296508"/>
    <n v="13457425"/>
    <n v="1.97"/>
    <n v="0.11899999999999999"/>
    <n v="0"/>
    <s v="Cycle 1"/>
  </r>
  <r>
    <x v="6"/>
    <x v="86"/>
    <s v="Oxfordshire Pension Fund"/>
    <s v="Unite"/>
    <s v="GBP"/>
    <n v="9790940"/>
    <n v="9866575"/>
    <n v="10461420"/>
    <n v="4180033"/>
    <n v="14641453"/>
    <n v="1.48"/>
    <n v="8.4000000000000005E-2"/>
    <n v="0"/>
    <s v="Cycle 1"/>
  </r>
  <r>
    <x v="6"/>
    <x v="86"/>
    <s v="Buckinghamshire County Council Pension Fund"/>
    <s v="Unite"/>
    <s v="GBP"/>
    <n v="11308905"/>
    <n v="11414772"/>
    <n v="15274479"/>
    <n v="5919477"/>
    <n v="21193956"/>
    <n v="1.86"/>
    <n v="0.123"/>
    <n v="0"/>
    <s v="Cycle 1"/>
  </r>
  <r>
    <x v="6"/>
    <x v="86"/>
    <s v="Avon Pension Fund"/>
    <s v="Unite"/>
    <s v="GBP"/>
    <n v="7693322"/>
    <n v="7693322"/>
    <n v="5658902"/>
    <n v="3475691"/>
    <n v="9134592"/>
    <n v="1.19"/>
    <n v="4.2999999999999997E-2"/>
    <n v="0"/>
    <s v="Cycle 1"/>
  </r>
  <r>
    <x v="5"/>
    <x v="44"/>
    <s v="Avon Pension Fund"/>
    <s v="Greencoat Capital"/>
    <s v="GBP"/>
    <n v="142200000"/>
    <n v="129160071"/>
    <n v="8361865"/>
    <n v="141615243"/>
    <n v="149977108"/>
    <n v="1.1599999999999999"/>
    <n v="9.4E-2"/>
    <n v="12947895"/>
    <m/>
  </r>
  <r>
    <x v="5"/>
    <x v="44"/>
    <s v="Dorset County Pension Fund"/>
    <s v="Greencoat Capital"/>
    <s v="GBP"/>
    <n v="16400000"/>
    <n v="16382532"/>
    <n v="1388939"/>
    <n v="18222739"/>
    <n v="19611678"/>
    <n v="1.2"/>
    <n v="0.09"/>
    <n v="2008"/>
    <m/>
  </r>
  <r>
    <x v="5"/>
    <x v="44"/>
    <s v="Oxfordshire Pension Fund"/>
    <s v="Greencoat Capital"/>
    <s v="GBP"/>
    <n v="32400000"/>
    <n v="32377907"/>
    <n v="1644897"/>
    <n v="35304664"/>
    <n v="36949561"/>
    <n v="1.1399999999999999"/>
    <n v="0.10100000000000001"/>
    <n v="4477"/>
    <m/>
  </r>
  <r>
    <x v="5"/>
    <x v="45"/>
    <s v="Avon Pension Fund"/>
    <s v="M&amp;G (Guernsey)"/>
    <s v="GBP"/>
    <n v="161800000"/>
    <n v="136600000"/>
    <n v="81043"/>
    <n v="146901283"/>
    <n v="146982326"/>
    <n v="1.08"/>
    <n v="0.108"/>
    <n v="25200000"/>
    <m/>
  </r>
  <r>
    <x v="5"/>
    <x v="45"/>
    <s v="Dorset County Pension Fund"/>
    <s v="M&amp;G (Guernsey)"/>
    <s v="GBP"/>
    <n v="21600000"/>
    <n v="21600000"/>
    <n v="13915"/>
    <n v="23346406"/>
    <n v="23360321"/>
    <n v="1.08"/>
    <n v="0.109"/>
    <n v="0"/>
    <m/>
  </r>
  <r>
    <x v="5"/>
    <x v="45"/>
    <s v="Oxfordshire Pension Fund"/>
    <s v="M&amp;G (Guernsey)"/>
    <s v="GBP"/>
    <n v="33600000"/>
    <n v="25200000"/>
    <n v="13915"/>
    <n v="26989767"/>
    <n v="27003682"/>
    <n v="1.07"/>
    <n v="0.108"/>
    <n v="8400000"/>
    <m/>
  </r>
  <r>
    <x v="5"/>
    <x v="43"/>
    <s v="Avon Pension Fund"/>
    <s v="Standard Life Assurance Limited (SLAL)"/>
    <s v="GBP"/>
    <n v="161000000"/>
    <n v="161000000"/>
    <n v="0"/>
    <n v="186089490"/>
    <n v="186089490"/>
    <n v="1.1599999999999999"/>
    <n v="0.12"/>
    <n v="0"/>
    <m/>
  </r>
  <r>
    <x v="5"/>
    <x v="43"/>
    <s v="Dorset County Pension Fund"/>
    <s v="Standard Life Assurance Limited (SLAL)"/>
    <s v="GBP"/>
    <n v="22000000"/>
    <n v="22000000"/>
    <n v="0"/>
    <n v="0"/>
    <n v="25479749"/>
    <n v="1.1599999999999999"/>
    <n v="0.114"/>
    <n v="0"/>
    <m/>
  </r>
  <r>
    <x v="5"/>
    <x v="43"/>
    <s v="Oxfordshire Pension Fund"/>
    <s v="Standard Life Assurance Limited (SLAL)"/>
    <s v="GBP"/>
    <n v="34000000"/>
    <n v="34000000"/>
    <n v="0"/>
    <n v="39166561"/>
    <n v="39166561"/>
    <n v="1.1499999999999999"/>
    <n v="0.121"/>
    <n v="0"/>
    <m/>
  </r>
  <r>
    <x v="7"/>
    <x v="87"/>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49C922B-5825-45C0-ABE1-0A97126668D9}" name="PivotTable45" cacheId="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4:B5" firstHeaderRow="0" firstDataRow="1" firstDataCol="0" rowPageCount="2" colPageCount="1"/>
  <pivotFields count="14">
    <pivotField axis="axisPage" multipleItemSelectionAllowed="1" showAll="0">
      <items count="9">
        <item h="1" x="1"/>
        <item h="1" x="2"/>
        <item h="1" x="3"/>
        <item h="1" x="4"/>
        <item h="1" x="5"/>
        <item x="6"/>
        <item h="1" x="7"/>
        <item h="1" x="0"/>
        <item t="default"/>
      </items>
    </pivotField>
    <pivotField axis="axisPage" multipleItemSelectionAllowed="1" showAll="0">
      <items count="103">
        <item m="1" x="88"/>
        <item m="1" x="98"/>
        <item m="1" x="95"/>
        <item m="1" x="97"/>
        <item m="1" x="93"/>
        <item m="1" x="99"/>
        <item m="1" x="92"/>
        <item m="1" x="89"/>
        <item h="1" m="1" x="100"/>
        <item x="87"/>
        <item h="1" x="1"/>
        <item h="1" x="2"/>
        <item h="1" x="3"/>
        <item h="1" x="4"/>
        <item h="1" x="5"/>
        <item h="1" x="6"/>
        <item h="1" x="7"/>
        <item h="1" x="8"/>
        <item h="1" x="10"/>
        <item h="1" x="11"/>
        <item h="1" x="12"/>
        <item h="1" x="13"/>
        <item h="1" x="14"/>
        <item h="1" x="15"/>
        <item h="1" x="16"/>
        <item h="1" x="17"/>
        <item h="1" x="18"/>
        <item h="1" x="19"/>
        <item h="1" x="20"/>
        <item h="1" x="21"/>
        <item h="1" m="1" x="94"/>
        <item h="1" x="22"/>
        <item h="1" x="23"/>
        <item h="1" x="24"/>
        <item h="1" x="25"/>
        <item h="1" x="26"/>
        <item h="1" x="27"/>
        <item h="1" x="28"/>
        <item h="1" x="29"/>
        <item h="1" x="30"/>
        <item h="1" x="31"/>
        <item h="1" x="32"/>
        <item h="1" x="34"/>
        <item h="1" x="35"/>
        <item h="1" x="36"/>
        <item h="1" x="37"/>
        <item h="1" x="38"/>
        <item h="1" x="41"/>
        <item h="1" x="42"/>
        <item h="1" x="43"/>
        <item h="1" x="44"/>
        <item h="1" x="45"/>
        <item h="1" x="46"/>
        <item h="1" x="47"/>
        <item h="1" x="48"/>
        <item h="1" x="49"/>
        <item h="1" x="50"/>
        <item h="1" x="51"/>
        <item h="1" x="52"/>
        <item h="1" x="53"/>
        <item h="1" x="54"/>
        <item h="1" x="55"/>
        <item h="1" m="1" x="96"/>
        <item h="1" x="56"/>
        <item h="1" x="57"/>
        <item h="1" x="58"/>
        <item h="1" x="59"/>
        <item h="1" m="1" x="101"/>
        <item h="1" x="60"/>
        <item h="1" x="61"/>
        <item h="1" x="62"/>
        <item h="1" x="63"/>
        <item h="1" x="64"/>
        <item h="1" x="65"/>
        <item h="1" x="66"/>
        <item h="1" x="67"/>
        <item h="1" x="68"/>
        <item h="1" x="69"/>
        <item h="1" x="70"/>
        <item h="1" x="71"/>
        <item h="1" x="72"/>
        <item h="1" x="73"/>
        <item h="1" x="74"/>
        <item h="1" x="75"/>
        <item h="1" x="76"/>
        <item h="1" x="77"/>
        <item h="1" x="78"/>
        <item h="1" x="79"/>
        <item h="1" m="1" x="91"/>
        <item h="1" x="80"/>
        <item h="1" x="81"/>
        <item h="1" x="82"/>
        <item h="1" x="83"/>
        <item h="1" x="84"/>
        <item h="1" x="85"/>
        <item h="1" x="86"/>
        <item h="1" x="9"/>
        <item h="1" x="40"/>
        <item h="1" x="0"/>
        <item h="1" m="1" x="90"/>
        <item h="1" x="33"/>
        <item h="1" x="39"/>
        <item t="default"/>
      </items>
    </pivotField>
    <pivotField showAll="0"/>
    <pivotField showAll="0"/>
    <pivotField showAll="0"/>
    <pivotField showAll="0"/>
    <pivotField showAll="0"/>
    <pivotField dataField="1" showAll="0"/>
    <pivotField dataField="1" showAll="0"/>
    <pivotField showAll="0"/>
    <pivotField showAll="0"/>
    <pivotField showAll="0"/>
    <pivotField showAll="0"/>
    <pivotField showAll="0"/>
  </pivotFields>
  <rowItems count="1">
    <i/>
  </rowItems>
  <colFields count="1">
    <field x="-2"/>
  </colFields>
  <colItems count="2">
    <i>
      <x/>
    </i>
    <i i="1">
      <x v="1"/>
    </i>
  </colItems>
  <pageFields count="2">
    <pageField fld="0" hier="-1"/>
    <pageField fld="1" hier="-1"/>
  </pageFields>
  <dataFields count="2">
    <dataField name="Sum of Adjusted value" fld="8" baseField="0" baseItem="0"/>
    <dataField name="Sum of Distributions"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15"/>
  <sheetViews>
    <sheetView tabSelected="1" zoomScale="85" zoomScaleNormal="85" workbookViewId="0">
      <pane ySplit="3" topLeftCell="A635" activePane="bottomLeft" state="frozen"/>
      <selection pane="bottomLeft" activeCell="O311" sqref="O311"/>
    </sheetView>
  </sheetViews>
  <sheetFormatPr defaultColWidth="8.81640625" defaultRowHeight="14" x14ac:dyDescent="0.3"/>
  <cols>
    <col min="1" max="1" width="5.1796875" style="1" customWidth="1"/>
    <col min="2" max="2" width="36.453125" style="2" bestFit="1" customWidth="1"/>
    <col min="3" max="3" width="40.453125" style="6" customWidth="1"/>
    <col min="4" max="13" width="14.453125" style="4" customWidth="1"/>
    <col min="14" max="14" width="14.453125" style="5" customWidth="1"/>
    <col min="15" max="15" width="23.453125" style="2" customWidth="1"/>
    <col min="16" max="16384" width="8.81640625" style="2"/>
  </cols>
  <sheetData>
    <row r="1" spans="1:14" x14ac:dyDescent="0.3">
      <c r="B1" s="2" t="s">
        <v>202</v>
      </c>
      <c r="C1" s="3" t="s">
        <v>0</v>
      </c>
      <c r="F1" s="4" t="s">
        <v>1</v>
      </c>
    </row>
    <row r="2" spans="1:14" ht="74.25" customHeight="1" x14ac:dyDescent="0.25">
      <c r="B2" s="51" t="s">
        <v>2</v>
      </c>
      <c r="C2" s="52"/>
      <c r="D2" s="53"/>
      <c r="E2" s="53"/>
      <c r="F2" s="53"/>
      <c r="G2" s="53"/>
      <c r="H2" s="53"/>
      <c r="I2" s="53"/>
      <c r="J2" s="53"/>
      <c r="K2" s="53"/>
      <c r="L2" s="53"/>
      <c r="M2" s="53"/>
      <c r="N2" s="53"/>
    </row>
    <row r="3" spans="1:14" x14ac:dyDescent="0.3">
      <c r="D3" s="7" t="s">
        <v>3</v>
      </c>
      <c r="E3" s="7" t="s">
        <v>4</v>
      </c>
      <c r="F3" s="7" t="s">
        <v>5</v>
      </c>
      <c r="G3" s="7" t="s">
        <v>6</v>
      </c>
      <c r="H3" s="7" t="s">
        <v>7</v>
      </c>
      <c r="I3" s="7" t="s">
        <v>8</v>
      </c>
      <c r="J3" s="7" t="s">
        <v>9</v>
      </c>
      <c r="K3" s="7" t="s">
        <v>10</v>
      </c>
      <c r="L3" s="7" t="s">
        <v>11</v>
      </c>
      <c r="M3" s="7" t="s">
        <v>12</v>
      </c>
      <c r="N3" s="5" t="s">
        <v>13</v>
      </c>
    </row>
    <row r="4" spans="1:14" ht="14.5" x14ac:dyDescent="0.35">
      <c r="B4" s="8" t="s">
        <v>23</v>
      </c>
      <c r="D4" s="39"/>
      <c r="E4" s="39"/>
      <c r="F4" s="39"/>
      <c r="G4" s="39"/>
      <c r="H4" s="39"/>
      <c r="J4" s="39"/>
      <c r="K4" s="39"/>
      <c r="L4"/>
      <c r="M4" s="39"/>
    </row>
    <row r="5" spans="1:14" ht="14.5" x14ac:dyDescent="0.35">
      <c r="A5" s="9">
        <v>1</v>
      </c>
      <c r="B5" s="46" t="s">
        <v>24</v>
      </c>
      <c r="C5" s="15" t="s">
        <v>25</v>
      </c>
      <c r="E5"/>
      <c r="F5"/>
      <c r="G5"/>
      <c r="H5"/>
      <c r="I5"/>
      <c r="N5" s="10"/>
    </row>
    <row r="6" spans="1:14" ht="14.5" x14ac:dyDescent="0.35">
      <c r="B6" s="2" t="s">
        <v>27</v>
      </c>
      <c r="C6" s="6">
        <v>2017</v>
      </c>
      <c r="E6"/>
      <c r="F6"/>
      <c r="G6"/>
      <c r="H6"/>
      <c r="I6"/>
      <c r="N6" s="10"/>
    </row>
    <row r="7" spans="1:14" ht="28" x14ac:dyDescent="0.35">
      <c r="B7" s="2" t="s">
        <v>28</v>
      </c>
      <c r="C7" s="11" t="s">
        <v>29</v>
      </c>
      <c r="E7"/>
      <c r="F7"/>
      <c r="G7"/>
      <c r="H7"/>
      <c r="I7"/>
      <c r="N7" s="10"/>
    </row>
    <row r="8" spans="1:14" ht="14.5" x14ac:dyDescent="0.35">
      <c r="B8" s="2" t="s">
        <v>30</v>
      </c>
      <c r="C8" s="6" t="s">
        <v>31</v>
      </c>
      <c r="E8"/>
      <c r="F8"/>
      <c r="G8"/>
      <c r="H8"/>
      <c r="I8"/>
      <c r="N8" s="10"/>
    </row>
    <row r="9" spans="1:14" x14ac:dyDescent="0.3">
      <c r="B9" s="2" t="s">
        <v>32</v>
      </c>
      <c r="C9" s="6" t="s">
        <v>33</v>
      </c>
      <c r="N9" s="10"/>
    </row>
    <row r="10" spans="1:14" x14ac:dyDescent="0.3">
      <c r="B10" s="2" t="s">
        <v>34</v>
      </c>
      <c r="D10" s="12">
        <v>6041700</v>
      </c>
      <c r="E10" s="12">
        <v>10217580</v>
      </c>
      <c r="F10" s="12">
        <v>8174064</v>
      </c>
      <c r="G10" s="12">
        <v>10217580</v>
      </c>
      <c r="H10" s="12"/>
      <c r="I10" s="12"/>
      <c r="J10" s="12">
        <v>3109698</v>
      </c>
      <c r="K10" s="12">
        <v>6752488</v>
      </c>
      <c r="L10" s="12"/>
      <c r="M10" s="12"/>
      <c r="N10" s="5">
        <v>44513110</v>
      </c>
    </row>
    <row r="11" spans="1:14" x14ac:dyDescent="0.3">
      <c r="B11" s="2" t="s">
        <v>35</v>
      </c>
      <c r="D11" s="12">
        <v>227264</v>
      </c>
      <c r="E11" s="12">
        <v>384344</v>
      </c>
      <c r="F11" s="12">
        <v>307475</v>
      </c>
      <c r="G11" s="12">
        <v>384344</v>
      </c>
      <c r="H11" s="12"/>
      <c r="I11" s="12"/>
      <c r="J11" s="12">
        <v>116974</v>
      </c>
      <c r="K11" s="12">
        <v>254001</v>
      </c>
      <c r="L11" s="12"/>
      <c r="M11" s="12"/>
      <c r="N11" s="5">
        <v>1674402</v>
      </c>
    </row>
    <row r="12" spans="1:14" x14ac:dyDescent="0.3">
      <c r="B12" s="2" t="s">
        <v>36</v>
      </c>
      <c r="D12" s="12">
        <v>608769</v>
      </c>
      <c r="E12" s="12">
        <v>1029536</v>
      </c>
      <c r="F12" s="12">
        <v>823628</v>
      </c>
      <c r="G12" s="12">
        <v>1029536</v>
      </c>
      <c r="H12" s="12"/>
      <c r="I12" s="12"/>
      <c r="J12" s="12">
        <v>313337</v>
      </c>
      <c r="K12" s="12">
        <v>680388</v>
      </c>
      <c r="L12" s="12"/>
      <c r="M12" s="12"/>
      <c r="N12" s="5">
        <v>4485194</v>
      </c>
    </row>
    <row r="13" spans="1:14" x14ac:dyDescent="0.3">
      <c r="B13" s="2" t="s">
        <v>37</v>
      </c>
      <c r="D13" s="43">
        <v>8.6999999999999994E-2</v>
      </c>
      <c r="E13" s="43">
        <v>8.6999999999999994E-2</v>
      </c>
      <c r="F13" s="43">
        <v>8.6999999999999994E-2</v>
      </c>
      <c r="G13" s="43">
        <v>8.6999999999999994E-2</v>
      </c>
      <c r="H13" s="43"/>
      <c r="I13" s="43"/>
      <c r="J13" s="43">
        <v>8.6999999999999994E-2</v>
      </c>
      <c r="K13" s="43">
        <v>8.6999999999999994E-2</v>
      </c>
      <c r="L13" s="24"/>
      <c r="M13" s="24"/>
    </row>
    <row r="14" spans="1:14" hidden="1" x14ac:dyDescent="0.3">
      <c r="C14" s="4" t="s">
        <v>38</v>
      </c>
      <c r="N14" s="10"/>
    </row>
    <row r="15" spans="1:14" ht="27" x14ac:dyDescent="0.3">
      <c r="A15" s="9">
        <v>2</v>
      </c>
      <c r="B15" s="46" t="s">
        <v>24</v>
      </c>
      <c r="C15" s="15" t="s">
        <v>39</v>
      </c>
      <c r="N15" s="10"/>
    </row>
    <row r="16" spans="1:14" x14ac:dyDescent="0.3">
      <c r="B16" s="2" t="s">
        <v>27</v>
      </c>
      <c r="C16" s="6">
        <v>2018</v>
      </c>
      <c r="N16" s="10"/>
    </row>
    <row r="17" spans="1:14" ht="27.5" x14ac:dyDescent="0.3">
      <c r="B17" s="2" t="s">
        <v>28</v>
      </c>
      <c r="C17" s="11" t="s">
        <v>41</v>
      </c>
      <c r="N17" s="10"/>
    </row>
    <row r="18" spans="1:14" x14ac:dyDescent="0.3">
      <c r="B18" s="2" t="s">
        <v>30</v>
      </c>
      <c r="C18" s="6" t="s">
        <v>42</v>
      </c>
      <c r="N18" s="10"/>
    </row>
    <row r="19" spans="1:14" x14ac:dyDescent="0.3">
      <c r="B19" s="2" t="s">
        <v>32</v>
      </c>
      <c r="C19" s="6" t="s">
        <v>33</v>
      </c>
      <c r="N19" s="10"/>
    </row>
    <row r="20" spans="1:14" x14ac:dyDescent="0.3">
      <c r="B20" s="2" t="s">
        <v>34</v>
      </c>
      <c r="C20" s="16"/>
      <c r="D20" s="12">
        <v>18309903</v>
      </c>
      <c r="E20" s="12">
        <v>3742934</v>
      </c>
      <c r="F20" s="12">
        <v>2994347</v>
      </c>
      <c r="G20" s="12">
        <v>8633859</v>
      </c>
      <c r="H20" s="12"/>
      <c r="I20" s="12"/>
      <c r="J20" s="12">
        <v>2108981</v>
      </c>
      <c r="K20" s="12">
        <v>2495289</v>
      </c>
      <c r="L20" s="12"/>
      <c r="M20" s="12"/>
      <c r="N20" s="5">
        <v>38285313</v>
      </c>
    </row>
    <row r="21" spans="1:14" x14ac:dyDescent="0.3">
      <c r="B21" s="2" t="s">
        <v>43</v>
      </c>
      <c r="C21" s="16"/>
      <c r="D21" s="12">
        <v>6943471</v>
      </c>
      <c r="E21" s="12">
        <v>1407606</v>
      </c>
      <c r="F21" s="12">
        <v>1126085</v>
      </c>
      <c r="G21" s="12">
        <v>3262392</v>
      </c>
      <c r="H21" s="12"/>
      <c r="I21" s="12"/>
      <c r="J21" s="12">
        <v>795999</v>
      </c>
      <c r="K21" s="12">
        <v>938403</v>
      </c>
      <c r="L21" s="12"/>
      <c r="M21" s="12"/>
      <c r="N21" s="5">
        <v>14473956</v>
      </c>
    </row>
    <row r="22" spans="1:14" x14ac:dyDescent="0.3">
      <c r="B22" s="2" t="s">
        <v>36</v>
      </c>
      <c r="C22" s="16"/>
      <c r="D22" s="12">
        <v>2465681</v>
      </c>
      <c r="E22" s="12">
        <v>631094</v>
      </c>
      <c r="F22" s="12">
        <v>504874</v>
      </c>
      <c r="G22" s="12">
        <v>1373903</v>
      </c>
      <c r="H22" s="12"/>
      <c r="I22" s="12"/>
      <c r="J22" s="12">
        <v>339445</v>
      </c>
      <c r="K22" s="12">
        <v>420728</v>
      </c>
      <c r="L22" s="12"/>
      <c r="M22" s="12"/>
      <c r="N22" s="5">
        <v>5735725</v>
      </c>
    </row>
    <row r="23" spans="1:14" x14ac:dyDescent="0.3">
      <c r="B23" s="2" t="s">
        <v>37</v>
      </c>
      <c r="C23" s="18"/>
      <c r="D23" s="43">
        <v>6.0000000000000001E-3</v>
      </c>
      <c r="E23" s="43">
        <v>1.4E-2</v>
      </c>
      <c r="F23" s="43">
        <v>1.4E-2</v>
      </c>
      <c r="G23" s="43">
        <v>3.0000000000000001E-3</v>
      </c>
      <c r="H23" s="43"/>
      <c r="I23" s="43"/>
      <c r="J23" s="43">
        <v>6.0000000000000001E-3</v>
      </c>
      <c r="K23" s="43">
        <v>1.4E-2</v>
      </c>
      <c r="L23" s="24"/>
      <c r="M23" s="24"/>
      <c r="N23" s="10"/>
    </row>
    <row r="24" spans="1:14" hidden="1" x14ac:dyDescent="0.3">
      <c r="C24" s="19" t="s">
        <v>44</v>
      </c>
      <c r="N24" s="10"/>
    </row>
    <row r="25" spans="1:14" ht="27" x14ac:dyDescent="0.3">
      <c r="A25" s="9">
        <v>3</v>
      </c>
      <c r="B25" s="46" t="s">
        <v>24</v>
      </c>
      <c r="C25" s="15" t="s">
        <v>45</v>
      </c>
      <c r="N25" s="10"/>
    </row>
    <row r="26" spans="1:14" x14ac:dyDescent="0.3">
      <c r="B26" s="2" t="s">
        <v>27</v>
      </c>
      <c r="C26" s="6">
        <v>2019</v>
      </c>
      <c r="N26" s="10"/>
    </row>
    <row r="27" spans="1:14" ht="27.5" x14ac:dyDescent="0.3">
      <c r="B27" s="2" t="s">
        <v>28</v>
      </c>
      <c r="C27" s="11" t="s">
        <v>46</v>
      </c>
      <c r="N27" s="10"/>
    </row>
    <row r="28" spans="1:14" x14ac:dyDescent="0.3">
      <c r="B28" s="2" t="s">
        <v>30</v>
      </c>
      <c r="C28" s="6" t="s">
        <v>47</v>
      </c>
      <c r="N28" s="10"/>
    </row>
    <row r="29" spans="1:14" x14ac:dyDescent="0.3">
      <c r="B29" s="2" t="s">
        <v>32</v>
      </c>
      <c r="C29" s="6" t="s">
        <v>48</v>
      </c>
      <c r="N29" s="10"/>
    </row>
    <row r="30" spans="1:14" x14ac:dyDescent="0.3">
      <c r="B30" s="2" t="s">
        <v>34</v>
      </c>
      <c r="C30" s="16"/>
      <c r="D30" s="12">
        <v>37000000</v>
      </c>
      <c r="E30" s="12">
        <v>8500000</v>
      </c>
      <c r="F30" s="12">
        <v>6800000</v>
      </c>
      <c r="G30" s="12">
        <v>20000000</v>
      </c>
      <c r="H30" s="12"/>
      <c r="I30" s="12"/>
      <c r="J30" s="12">
        <v>5000000</v>
      </c>
      <c r="K30" s="12">
        <v>5700000</v>
      </c>
      <c r="L30" s="12"/>
      <c r="M30" s="12"/>
      <c r="N30" s="5">
        <v>83000000</v>
      </c>
    </row>
    <row r="31" spans="1:14" x14ac:dyDescent="0.3">
      <c r="B31" s="2" t="s">
        <v>43</v>
      </c>
      <c r="C31" s="16"/>
      <c r="D31" s="12">
        <v>20163605</v>
      </c>
      <c r="E31" s="12">
        <v>4632180</v>
      </c>
      <c r="F31" s="12">
        <v>3705744</v>
      </c>
      <c r="G31" s="12">
        <v>10899246</v>
      </c>
      <c r="H31" s="12"/>
      <c r="I31" s="12"/>
      <c r="J31" s="12">
        <v>2724811</v>
      </c>
      <c r="K31" s="12">
        <v>3106285</v>
      </c>
      <c r="L31" s="12"/>
      <c r="M31" s="12"/>
      <c r="N31" s="5">
        <v>45231871</v>
      </c>
    </row>
    <row r="32" spans="1:14" x14ac:dyDescent="0.3">
      <c r="B32" s="2" t="s">
        <v>36</v>
      </c>
      <c r="C32" s="16"/>
      <c r="D32" s="12">
        <v>1596337</v>
      </c>
      <c r="E32" s="12">
        <v>371011</v>
      </c>
      <c r="F32" s="12">
        <v>296809</v>
      </c>
      <c r="G32" s="12">
        <v>872968</v>
      </c>
      <c r="H32" s="12"/>
      <c r="I32" s="12"/>
      <c r="J32" s="12">
        <v>218242</v>
      </c>
      <c r="K32" s="12">
        <v>248796</v>
      </c>
      <c r="L32" s="12"/>
      <c r="M32" s="12"/>
      <c r="N32" s="5">
        <v>3604163</v>
      </c>
    </row>
    <row r="33" spans="1:14" x14ac:dyDescent="0.3">
      <c r="B33" s="2" t="s">
        <v>37</v>
      </c>
      <c r="D33" s="43">
        <v>6.8000000000000005E-2</v>
      </c>
      <c r="E33" s="43">
        <v>6.9000000000000006E-2</v>
      </c>
      <c r="F33" s="43">
        <v>6.9000000000000006E-2</v>
      </c>
      <c r="G33" s="43">
        <v>6.9000000000000006E-2</v>
      </c>
      <c r="H33" s="43"/>
      <c r="I33" s="43"/>
      <c r="J33" s="43">
        <v>6.9000000000000006E-2</v>
      </c>
      <c r="K33" s="43">
        <v>6.9000000000000006E-2</v>
      </c>
      <c r="L33" s="24"/>
      <c r="M33" s="24"/>
      <c r="N33" s="10"/>
    </row>
    <row r="34" spans="1:14" hidden="1" x14ac:dyDescent="0.3">
      <c r="C34" s="19" t="s">
        <v>49</v>
      </c>
      <c r="D34" s="18"/>
      <c r="E34" s="18"/>
      <c r="F34" s="18"/>
      <c r="G34" s="18"/>
      <c r="H34" s="18"/>
      <c r="I34" s="18"/>
      <c r="J34" s="18"/>
      <c r="K34" s="18"/>
      <c r="L34" s="18"/>
      <c r="N34" s="10"/>
    </row>
    <row r="35" spans="1:14" ht="27" x14ac:dyDescent="0.3">
      <c r="A35" s="9">
        <v>4</v>
      </c>
      <c r="B35" s="46" t="s">
        <v>24</v>
      </c>
      <c r="C35" s="15" t="s">
        <v>50</v>
      </c>
      <c r="D35" s="18"/>
      <c r="E35" s="18"/>
      <c r="F35" s="18"/>
      <c r="G35" s="18"/>
      <c r="H35" s="18"/>
      <c r="I35" s="18"/>
      <c r="J35" s="18"/>
      <c r="K35" s="18"/>
      <c r="L35" s="18"/>
      <c r="N35" s="10"/>
    </row>
    <row r="36" spans="1:14" x14ac:dyDescent="0.3">
      <c r="B36" s="2" t="s">
        <v>27</v>
      </c>
      <c r="C36" s="6">
        <v>2019</v>
      </c>
      <c r="D36" s="18"/>
      <c r="E36" s="18"/>
      <c r="F36" s="18"/>
      <c r="G36" s="18"/>
      <c r="H36" s="18"/>
      <c r="I36" s="18"/>
      <c r="J36" s="18"/>
      <c r="K36" s="18"/>
      <c r="L36" s="18"/>
      <c r="M36" s="18"/>
    </row>
    <row r="37" spans="1:14" ht="27.5" x14ac:dyDescent="0.3">
      <c r="B37" s="2" t="s">
        <v>28</v>
      </c>
      <c r="C37" s="11" t="s">
        <v>51</v>
      </c>
      <c r="D37" s="18"/>
      <c r="E37" s="18"/>
      <c r="F37" s="18"/>
      <c r="G37" s="18"/>
      <c r="H37" s="18"/>
      <c r="I37" s="18"/>
      <c r="J37" s="18"/>
      <c r="K37" s="18"/>
      <c r="L37" s="18"/>
      <c r="M37" s="18"/>
    </row>
    <row r="38" spans="1:14" x14ac:dyDescent="0.3">
      <c r="B38" s="2" t="s">
        <v>30</v>
      </c>
      <c r="C38" s="6" t="s">
        <v>52</v>
      </c>
      <c r="D38" s="18"/>
      <c r="E38" s="18"/>
      <c r="F38" s="18"/>
      <c r="G38" s="18"/>
      <c r="H38" s="18"/>
      <c r="I38" s="18"/>
      <c r="J38" s="18"/>
      <c r="K38" s="18"/>
      <c r="L38" s="18"/>
      <c r="M38" s="18"/>
    </row>
    <row r="39" spans="1:14" x14ac:dyDescent="0.3">
      <c r="B39" s="2" t="s">
        <v>32</v>
      </c>
      <c r="C39" s="6" t="s">
        <v>53</v>
      </c>
      <c r="D39" s="12"/>
      <c r="E39" s="18"/>
      <c r="F39" s="18"/>
      <c r="G39" s="18"/>
      <c r="H39" s="18"/>
      <c r="I39" s="18"/>
      <c r="J39" s="18"/>
      <c r="K39" s="18"/>
      <c r="L39" s="18"/>
      <c r="M39" s="18"/>
    </row>
    <row r="40" spans="1:14" x14ac:dyDescent="0.3">
      <c r="B40" s="2" t="s">
        <v>34</v>
      </c>
      <c r="C40" s="16"/>
      <c r="D40" s="12">
        <v>17456814</v>
      </c>
      <c r="E40" s="12">
        <v>5359548</v>
      </c>
      <c r="F40" s="12">
        <v>4211073</v>
      </c>
      <c r="G40" s="12">
        <v>12403525</v>
      </c>
      <c r="H40" s="12"/>
      <c r="I40" s="12"/>
      <c r="J40" s="12">
        <v>3062599</v>
      </c>
      <c r="K40" s="12">
        <v>3454424</v>
      </c>
      <c r="L40" s="12"/>
      <c r="M40" s="12"/>
      <c r="N40" s="5">
        <v>45947983</v>
      </c>
    </row>
    <row r="41" spans="1:14" x14ac:dyDescent="0.3">
      <c r="B41" s="2" t="s">
        <v>43</v>
      </c>
      <c r="C41" s="16"/>
      <c r="D41" s="12">
        <v>3093516</v>
      </c>
      <c r="E41" s="12">
        <v>949764</v>
      </c>
      <c r="F41" s="12">
        <v>746243</v>
      </c>
      <c r="G41" s="12">
        <v>2198024</v>
      </c>
      <c r="H41" s="12"/>
      <c r="I41" s="12"/>
      <c r="J41" s="12">
        <v>542722</v>
      </c>
      <c r="K41" s="12">
        <v>610562</v>
      </c>
      <c r="L41" s="12"/>
      <c r="M41" s="12"/>
      <c r="N41" s="5">
        <v>8140831</v>
      </c>
    </row>
    <row r="42" spans="1:14" x14ac:dyDescent="0.3">
      <c r="B42" s="2" t="s">
        <v>36</v>
      </c>
      <c r="C42" s="16"/>
      <c r="D42" s="12">
        <v>267531</v>
      </c>
      <c r="E42" s="12">
        <v>82137</v>
      </c>
      <c r="F42" s="12">
        <v>64536</v>
      </c>
      <c r="G42" s="12">
        <v>190088</v>
      </c>
      <c r="H42" s="12"/>
      <c r="I42" s="12"/>
      <c r="J42" s="12">
        <v>46935</v>
      </c>
      <c r="K42" s="12">
        <v>52802</v>
      </c>
      <c r="L42" s="12"/>
      <c r="M42" s="12"/>
      <c r="N42" s="5">
        <v>704029</v>
      </c>
    </row>
    <row r="43" spans="1:14" x14ac:dyDescent="0.3">
      <c r="B43" s="2" t="s">
        <v>37</v>
      </c>
      <c r="D43" s="43">
        <v>0.125</v>
      </c>
      <c r="E43" s="43">
        <v>0.125</v>
      </c>
      <c r="F43" s="43">
        <v>0.125</v>
      </c>
      <c r="G43" s="43">
        <v>0.125</v>
      </c>
      <c r="H43" s="43"/>
      <c r="I43" s="43"/>
      <c r="J43" s="43">
        <v>0.125</v>
      </c>
      <c r="K43" s="43">
        <v>0.122</v>
      </c>
      <c r="L43" s="24"/>
      <c r="M43" s="24"/>
      <c r="N43" s="10"/>
    </row>
    <row r="44" spans="1:14" ht="11.75" customHeight="1" x14ac:dyDescent="0.3">
      <c r="C44" s="4"/>
      <c r="D44" s="18"/>
      <c r="E44" s="18"/>
      <c r="F44" s="18"/>
      <c r="G44" s="18"/>
      <c r="H44" s="18"/>
      <c r="I44" s="18"/>
      <c r="J44" s="18"/>
      <c r="K44" s="18"/>
      <c r="L44" s="18"/>
      <c r="N44" s="10"/>
    </row>
    <row r="45" spans="1:14" ht="15" customHeight="1" x14ac:dyDescent="0.3">
      <c r="A45" s="1">
        <v>5</v>
      </c>
      <c r="B45" s="2" t="s">
        <v>24</v>
      </c>
      <c r="C45" s="15" t="s">
        <v>54</v>
      </c>
      <c r="N45" s="10"/>
    </row>
    <row r="46" spans="1:14" ht="15" customHeight="1" x14ac:dyDescent="0.3">
      <c r="B46" s="2" t="s">
        <v>27</v>
      </c>
      <c r="C46" s="6">
        <v>2020</v>
      </c>
      <c r="N46" s="10"/>
    </row>
    <row r="47" spans="1:14" ht="41" x14ac:dyDescent="0.3">
      <c r="B47" s="2" t="s">
        <v>28</v>
      </c>
      <c r="C47" s="11" t="s">
        <v>55</v>
      </c>
      <c r="N47" s="10"/>
    </row>
    <row r="48" spans="1:14" ht="15" customHeight="1" x14ac:dyDescent="0.3">
      <c r="B48" s="2" t="s">
        <v>30</v>
      </c>
      <c r="C48" s="6" t="s">
        <v>56</v>
      </c>
      <c r="N48" s="10"/>
    </row>
    <row r="49" spans="1:14" ht="15" customHeight="1" x14ac:dyDescent="0.3">
      <c r="B49" s="2" t="s">
        <v>32</v>
      </c>
      <c r="C49" s="6" t="s">
        <v>48</v>
      </c>
      <c r="D49" s="18"/>
      <c r="E49" s="18"/>
      <c r="F49" s="18"/>
      <c r="G49" s="18"/>
      <c r="H49" s="18"/>
      <c r="I49" s="18"/>
      <c r="J49" s="18"/>
      <c r="K49" s="18"/>
      <c r="L49" s="18"/>
      <c r="M49" s="18"/>
    </row>
    <row r="50" spans="1:14" ht="15" customHeight="1" x14ac:dyDescent="0.3">
      <c r="B50" s="2" t="s">
        <v>34</v>
      </c>
      <c r="C50" s="16"/>
      <c r="D50" s="12">
        <v>35268000</v>
      </c>
      <c r="E50" s="12">
        <v>46750000</v>
      </c>
      <c r="F50" s="12">
        <v>37515000</v>
      </c>
      <c r="G50" s="12">
        <v>122942000</v>
      </c>
      <c r="H50" s="12"/>
      <c r="I50" s="12"/>
      <c r="J50" s="12">
        <v>29530000</v>
      </c>
      <c r="K50" s="12">
        <v>31385000</v>
      </c>
      <c r="L50" s="12"/>
      <c r="M50" s="12"/>
      <c r="N50" s="5">
        <v>303390000</v>
      </c>
    </row>
    <row r="51" spans="1:14" ht="15" customHeight="1" x14ac:dyDescent="0.3">
      <c r="B51" s="2" t="s">
        <v>43</v>
      </c>
      <c r="C51" s="16"/>
      <c r="D51" s="12">
        <v>16017515</v>
      </c>
      <c r="E51" s="12">
        <v>21232249</v>
      </c>
      <c r="F51" s="12">
        <v>17038029</v>
      </c>
      <c r="G51" s="12">
        <v>55836046</v>
      </c>
      <c r="H51" s="12"/>
      <c r="I51" s="12"/>
      <c r="J51" s="12">
        <v>13411513</v>
      </c>
      <c r="K51" s="12">
        <v>14253988</v>
      </c>
      <c r="L51" s="12"/>
      <c r="M51" s="12"/>
      <c r="N51" s="5">
        <v>137789340</v>
      </c>
    </row>
    <row r="52" spans="1:14" x14ac:dyDescent="0.3">
      <c r="B52" s="2" t="s">
        <v>36</v>
      </c>
      <c r="C52" s="16"/>
      <c r="D52" s="12">
        <v>234674</v>
      </c>
      <c r="E52" s="12">
        <v>311039</v>
      </c>
      <c r="F52" s="12">
        <v>249596</v>
      </c>
      <c r="G52" s="12">
        <v>817960</v>
      </c>
      <c r="H52" s="12"/>
      <c r="I52" s="12"/>
      <c r="J52" s="12">
        <v>196471</v>
      </c>
      <c r="K52" s="12">
        <v>208816</v>
      </c>
      <c r="L52" s="12"/>
      <c r="M52" s="12"/>
      <c r="N52" s="5">
        <v>2018556</v>
      </c>
    </row>
    <row r="53" spans="1:14" x14ac:dyDescent="0.3">
      <c r="B53" s="2" t="s">
        <v>37</v>
      </c>
      <c r="C53" s="16"/>
      <c r="D53" s="43">
        <v>5.0999999999999997E-2</v>
      </c>
      <c r="E53" s="43">
        <v>5.0999999999999997E-2</v>
      </c>
      <c r="F53" s="43">
        <v>5.0999999999999997E-2</v>
      </c>
      <c r="G53" s="43">
        <v>5.0999999999999997E-2</v>
      </c>
      <c r="H53" s="12"/>
      <c r="J53" s="43">
        <v>5.0999999999999997E-2</v>
      </c>
      <c r="K53" s="43">
        <v>5.0999999999999997E-2</v>
      </c>
      <c r="M53" s="24"/>
    </row>
    <row r="54" spans="1:14" ht="14.5" hidden="1" x14ac:dyDescent="0.35">
      <c r="C54" t="s">
        <v>57</v>
      </c>
      <c r="N54" s="10"/>
    </row>
    <row r="55" spans="1:14" x14ac:dyDescent="0.3">
      <c r="A55" s="1">
        <v>6</v>
      </c>
      <c r="B55" s="2" t="s">
        <v>24</v>
      </c>
      <c r="C55" s="15" t="s">
        <v>57</v>
      </c>
      <c r="N55" s="10"/>
    </row>
    <row r="56" spans="1:14" x14ac:dyDescent="0.3">
      <c r="B56" s="2" t="s">
        <v>27</v>
      </c>
      <c r="C56" s="6">
        <v>2020</v>
      </c>
      <c r="N56" s="10"/>
    </row>
    <row r="57" spans="1:14" ht="41" x14ac:dyDescent="0.3">
      <c r="B57" s="2" t="s">
        <v>28</v>
      </c>
      <c r="C57" s="11" t="s">
        <v>58</v>
      </c>
      <c r="N57" s="10"/>
    </row>
    <row r="58" spans="1:14" x14ac:dyDescent="0.3">
      <c r="B58" s="2" t="s">
        <v>30</v>
      </c>
      <c r="C58" s="16" t="s">
        <v>31</v>
      </c>
      <c r="N58" s="10"/>
    </row>
    <row r="59" spans="1:14" x14ac:dyDescent="0.3">
      <c r="B59" s="2" t="s">
        <v>32</v>
      </c>
      <c r="C59" s="6" t="s">
        <v>48</v>
      </c>
      <c r="N59" s="10"/>
    </row>
    <row r="60" spans="1:14" x14ac:dyDescent="0.3">
      <c r="B60" s="2" t="s">
        <v>34</v>
      </c>
      <c r="C60" s="16"/>
      <c r="D60" s="12"/>
      <c r="E60" s="12">
        <v>125000000</v>
      </c>
      <c r="F60" s="12">
        <v>20000000</v>
      </c>
      <c r="G60" s="12">
        <v>155000000</v>
      </c>
      <c r="H60" s="12"/>
      <c r="I60" s="12"/>
      <c r="J60" s="12">
        <v>65000000</v>
      </c>
      <c r="K60" s="12">
        <v>20000000</v>
      </c>
      <c r="L60" s="12"/>
      <c r="M60" s="12">
        <v>40000000</v>
      </c>
      <c r="N60" s="25">
        <v>425000000</v>
      </c>
    </row>
    <row r="61" spans="1:14" x14ac:dyDescent="0.3">
      <c r="B61" s="2" t="s">
        <v>43</v>
      </c>
      <c r="C61" s="16"/>
      <c r="D61" s="12"/>
      <c r="E61" s="12">
        <v>78299364</v>
      </c>
      <c r="F61" s="12">
        <v>12527898</v>
      </c>
      <c r="G61" s="12">
        <v>97091202</v>
      </c>
      <c r="H61" s="12"/>
      <c r="I61" s="12"/>
      <c r="J61" s="12">
        <v>40715671</v>
      </c>
      <c r="K61" s="12">
        <v>12527898</v>
      </c>
      <c r="L61" s="12"/>
      <c r="M61" s="12">
        <v>25055797</v>
      </c>
      <c r="N61" s="25">
        <v>266217830</v>
      </c>
    </row>
    <row r="62" spans="1:14" x14ac:dyDescent="0.3">
      <c r="B62" s="2" t="s">
        <v>36</v>
      </c>
      <c r="C62" s="16"/>
      <c r="D62" s="12"/>
      <c r="E62" s="12">
        <v>371</v>
      </c>
      <c r="F62" s="12">
        <v>59</v>
      </c>
      <c r="G62" s="12">
        <v>28</v>
      </c>
      <c r="H62" s="12"/>
      <c r="I62" s="12"/>
      <c r="J62" s="12">
        <v>11</v>
      </c>
      <c r="K62" s="12">
        <v>59</v>
      </c>
      <c r="L62" s="12"/>
      <c r="M62" s="12">
        <v>119</v>
      </c>
      <c r="N62" s="5">
        <v>647</v>
      </c>
    </row>
    <row r="63" spans="1:14" ht="13.5" x14ac:dyDescent="0.25">
      <c r="B63" s="2" t="s">
        <v>37</v>
      </c>
      <c r="C63" s="16"/>
      <c r="D63" s="24"/>
      <c r="E63" s="26" t="s">
        <v>59</v>
      </c>
      <c r="F63" s="26" t="s">
        <v>59</v>
      </c>
      <c r="G63" s="26" t="s">
        <v>59</v>
      </c>
      <c r="H63" s="12"/>
      <c r="I63" s="12"/>
      <c r="J63" s="26" t="s">
        <v>59</v>
      </c>
      <c r="K63" s="26" t="s">
        <v>59</v>
      </c>
      <c r="L63" s="12"/>
      <c r="M63" s="26" t="s">
        <v>59</v>
      </c>
      <c r="N63" s="17"/>
    </row>
    <row r="64" spans="1:14" ht="13.5" x14ac:dyDescent="0.25">
      <c r="C64" s="16"/>
      <c r="D64" s="17"/>
      <c r="E64" s="17"/>
      <c r="F64" s="17"/>
      <c r="G64" s="17"/>
      <c r="H64" s="17"/>
      <c r="I64" s="17"/>
      <c r="J64" s="17"/>
      <c r="K64" s="17"/>
      <c r="L64" s="17"/>
      <c r="M64" s="17"/>
      <c r="N64" s="17"/>
    </row>
    <row r="65" spans="1:14" x14ac:dyDescent="0.3">
      <c r="A65" s="1">
        <v>7</v>
      </c>
      <c r="B65" s="2" t="s">
        <v>24</v>
      </c>
      <c r="C65" s="15" t="s">
        <v>60</v>
      </c>
      <c r="N65" s="10"/>
    </row>
    <row r="66" spans="1:14" x14ac:dyDescent="0.3">
      <c r="B66" s="2" t="s">
        <v>27</v>
      </c>
      <c r="C66" s="6">
        <v>2020</v>
      </c>
      <c r="N66" s="10"/>
    </row>
    <row r="67" spans="1:14" ht="41" x14ac:dyDescent="0.3">
      <c r="B67" s="2" t="s">
        <v>28</v>
      </c>
      <c r="C67" s="11" t="s">
        <v>61</v>
      </c>
      <c r="N67" s="10"/>
    </row>
    <row r="68" spans="1:14" x14ac:dyDescent="0.3">
      <c r="B68" s="2" t="s">
        <v>30</v>
      </c>
      <c r="C68" s="11" t="s">
        <v>31</v>
      </c>
      <c r="N68" s="10"/>
    </row>
    <row r="69" spans="1:14" x14ac:dyDescent="0.3">
      <c r="B69" s="2" t="s">
        <v>32</v>
      </c>
      <c r="C69" s="6" t="s">
        <v>48</v>
      </c>
      <c r="D69" s="18"/>
      <c r="E69" s="18"/>
      <c r="F69" s="18"/>
      <c r="G69" s="18"/>
      <c r="H69" s="18"/>
      <c r="I69" s="18"/>
      <c r="J69" s="18"/>
      <c r="K69" s="18"/>
      <c r="L69" s="18"/>
      <c r="M69" s="18"/>
    </row>
    <row r="70" spans="1:14" x14ac:dyDescent="0.3">
      <c r="B70" s="2" t="s">
        <v>34</v>
      </c>
      <c r="C70" s="16"/>
      <c r="D70" s="12">
        <v>120000000</v>
      </c>
      <c r="E70" s="12">
        <v>125000000</v>
      </c>
      <c r="F70" s="12">
        <v>60000000</v>
      </c>
      <c r="G70" s="12">
        <v>155000000</v>
      </c>
      <c r="H70" s="12"/>
      <c r="I70" s="12"/>
      <c r="J70" s="12">
        <v>65000000</v>
      </c>
      <c r="K70" s="12">
        <v>20000000</v>
      </c>
      <c r="L70" s="12"/>
      <c r="M70" s="12">
        <v>40000000</v>
      </c>
      <c r="N70" s="5">
        <v>585000000</v>
      </c>
    </row>
    <row r="71" spans="1:14" x14ac:dyDescent="0.3">
      <c r="B71" s="2" t="s">
        <v>43</v>
      </c>
      <c r="C71" s="16"/>
      <c r="D71" s="12">
        <v>101015439</v>
      </c>
      <c r="E71" s="12">
        <v>105191547</v>
      </c>
      <c r="F71" s="12">
        <v>50491940</v>
      </c>
      <c r="G71" s="12">
        <v>130437519</v>
      </c>
      <c r="H71" s="12"/>
      <c r="I71" s="12"/>
      <c r="J71" s="12">
        <v>54710199</v>
      </c>
      <c r="K71" s="12">
        <v>16830646</v>
      </c>
      <c r="L71" s="18"/>
      <c r="M71" s="12">
        <v>33661296</v>
      </c>
      <c r="N71" s="5">
        <v>492338586</v>
      </c>
    </row>
    <row r="72" spans="1:14" x14ac:dyDescent="0.3">
      <c r="B72" s="2" t="s">
        <v>36</v>
      </c>
      <c r="C72" s="16"/>
      <c r="D72" s="12">
        <v>1601098</v>
      </c>
      <c r="E72" s="12">
        <v>1724631</v>
      </c>
      <c r="F72" s="12">
        <v>827822</v>
      </c>
      <c r="G72" s="12">
        <v>2069172</v>
      </c>
      <c r="H72" s="12"/>
      <c r="I72" s="12"/>
      <c r="J72" s="12">
        <v>867264</v>
      </c>
      <c r="K72" s="12">
        <v>275942</v>
      </c>
      <c r="L72" s="12"/>
      <c r="M72" s="12">
        <v>551879</v>
      </c>
      <c r="N72" s="5">
        <v>7917808</v>
      </c>
    </row>
    <row r="73" spans="1:14" x14ac:dyDescent="0.3">
      <c r="B73" s="2" t="s">
        <v>37</v>
      </c>
      <c r="C73" s="16"/>
      <c r="D73" s="26" t="s">
        <v>59</v>
      </c>
      <c r="E73" s="26" t="s">
        <v>59</v>
      </c>
      <c r="F73" s="26" t="s">
        <v>59</v>
      </c>
      <c r="G73" s="26" t="s">
        <v>59</v>
      </c>
      <c r="H73" s="12"/>
      <c r="J73" s="26" t="s">
        <v>59</v>
      </c>
      <c r="K73" s="26" t="s">
        <v>59</v>
      </c>
      <c r="L73" s="24"/>
      <c r="M73" s="26" t="s">
        <v>59</v>
      </c>
      <c r="N73" s="10"/>
    </row>
    <row r="74" spans="1:14" x14ac:dyDescent="0.3">
      <c r="C74" s="16"/>
      <c r="N74" s="10"/>
    </row>
    <row r="75" spans="1:14" x14ac:dyDescent="0.3">
      <c r="B75" s="8" t="s">
        <v>62</v>
      </c>
      <c r="N75" s="10"/>
    </row>
    <row r="76" spans="1:14" x14ac:dyDescent="0.3">
      <c r="A76" s="9">
        <v>1</v>
      </c>
      <c r="B76" s="46" t="s">
        <v>24</v>
      </c>
      <c r="C76" s="15" t="s">
        <v>64</v>
      </c>
      <c r="N76" s="10"/>
    </row>
    <row r="77" spans="1:14" x14ac:dyDescent="0.3">
      <c r="B77" s="2" t="s">
        <v>27</v>
      </c>
      <c r="C77" s="6" t="s">
        <v>65</v>
      </c>
      <c r="N77" s="10"/>
    </row>
    <row r="78" spans="1:14" x14ac:dyDescent="0.3">
      <c r="B78" s="2" t="s">
        <v>28</v>
      </c>
      <c r="C78" s="11" t="s">
        <v>66</v>
      </c>
      <c r="N78" s="10"/>
    </row>
    <row r="79" spans="1:14" x14ac:dyDescent="0.3">
      <c r="B79" s="2" t="s">
        <v>30</v>
      </c>
      <c r="C79" s="6" t="s">
        <v>67</v>
      </c>
      <c r="N79" s="10"/>
    </row>
    <row r="80" spans="1:14" x14ac:dyDescent="0.3">
      <c r="B80" s="2" t="s">
        <v>32</v>
      </c>
      <c r="C80" s="6" t="s">
        <v>48</v>
      </c>
      <c r="N80" s="10"/>
    </row>
    <row r="81" spans="1:14" x14ac:dyDescent="0.3">
      <c r="B81" s="2" t="s">
        <v>34</v>
      </c>
      <c r="C81" s="16"/>
      <c r="D81" s="12">
        <v>161000000</v>
      </c>
      <c r="E81" s="17"/>
      <c r="F81" s="17"/>
      <c r="G81" s="17"/>
      <c r="H81" s="12">
        <v>22000000</v>
      </c>
      <c r="J81" s="17"/>
      <c r="K81" s="12">
        <v>34000000</v>
      </c>
      <c r="M81" s="12">
        <v>75000000</v>
      </c>
      <c r="N81" s="5">
        <v>292000000</v>
      </c>
    </row>
    <row r="82" spans="1:14" x14ac:dyDescent="0.3">
      <c r="B82" s="2" t="s">
        <v>43</v>
      </c>
      <c r="C82" s="16"/>
      <c r="D82" s="12">
        <v>0</v>
      </c>
      <c r="E82" s="12"/>
      <c r="F82" s="12"/>
      <c r="G82" s="12"/>
      <c r="H82" s="12">
        <v>0</v>
      </c>
      <c r="I82" s="12"/>
      <c r="J82" s="12"/>
      <c r="K82" s="12">
        <v>0</v>
      </c>
      <c r="L82" s="12"/>
      <c r="M82" s="12">
        <v>0</v>
      </c>
      <c r="N82" s="5">
        <v>0</v>
      </c>
    </row>
    <row r="83" spans="1:14" x14ac:dyDescent="0.3">
      <c r="B83" s="2" t="s">
        <v>36</v>
      </c>
      <c r="C83" s="16"/>
      <c r="D83" s="12">
        <v>0</v>
      </c>
      <c r="E83" s="12"/>
      <c r="F83" s="12"/>
      <c r="G83" s="12"/>
      <c r="H83" s="12">
        <v>0</v>
      </c>
      <c r="I83" s="12"/>
      <c r="J83" s="12"/>
      <c r="K83" s="12">
        <v>0</v>
      </c>
      <c r="L83" s="12"/>
      <c r="M83" s="12">
        <v>0</v>
      </c>
      <c r="N83" s="5">
        <v>0</v>
      </c>
    </row>
    <row r="84" spans="1:14" x14ac:dyDescent="0.3">
      <c r="B84" s="2" t="s">
        <v>37</v>
      </c>
      <c r="D84" s="43">
        <v>0.12</v>
      </c>
      <c r="E84" s="14"/>
      <c r="F84" s="14"/>
      <c r="G84" s="14"/>
      <c r="H84" s="43">
        <v>0.114</v>
      </c>
      <c r="I84" s="14"/>
      <c r="J84" s="14"/>
      <c r="K84" s="43">
        <v>0.121</v>
      </c>
      <c r="L84" s="14"/>
      <c r="M84" s="43">
        <v>0.14099999999999999</v>
      </c>
      <c r="N84" s="10"/>
    </row>
    <row r="85" spans="1:14" x14ac:dyDescent="0.3">
      <c r="D85" s="18"/>
      <c r="E85" s="18"/>
      <c r="F85" s="18"/>
      <c r="G85" s="18"/>
      <c r="H85" s="18"/>
      <c r="I85" s="18"/>
      <c r="J85" s="18"/>
      <c r="K85" s="18"/>
      <c r="L85" s="18"/>
      <c r="M85" s="18"/>
      <c r="N85" s="10"/>
    </row>
    <row r="86" spans="1:14" x14ac:dyDescent="0.3">
      <c r="A86" s="9">
        <v>2</v>
      </c>
      <c r="B86" s="46" t="s">
        <v>24</v>
      </c>
      <c r="C86" s="15" t="s">
        <v>68</v>
      </c>
      <c r="D86" s="18"/>
      <c r="E86" s="18"/>
      <c r="F86" s="18"/>
      <c r="G86" s="18"/>
      <c r="H86" s="18"/>
      <c r="I86" s="18"/>
      <c r="J86" s="18"/>
      <c r="K86" s="18"/>
      <c r="L86" s="18"/>
      <c r="M86" s="18"/>
      <c r="N86" s="10"/>
    </row>
    <row r="87" spans="1:14" x14ac:dyDescent="0.3">
      <c r="B87" s="2" t="s">
        <v>27</v>
      </c>
      <c r="C87" s="6" t="s">
        <v>65</v>
      </c>
      <c r="D87" s="18"/>
      <c r="E87" s="18"/>
      <c r="F87" s="18"/>
      <c r="G87" s="18"/>
      <c r="H87" s="18"/>
      <c r="I87" s="18"/>
      <c r="J87" s="18"/>
      <c r="K87" s="18"/>
      <c r="L87" s="18"/>
      <c r="M87" s="18"/>
      <c r="N87" s="10"/>
    </row>
    <row r="88" spans="1:14" x14ac:dyDescent="0.3">
      <c r="B88" s="2" t="s">
        <v>28</v>
      </c>
      <c r="C88" s="11" t="s">
        <v>69</v>
      </c>
      <c r="D88" s="18"/>
      <c r="E88" s="18"/>
      <c r="F88" s="18"/>
      <c r="G88" s="18"/>
      <c r="H88" s="18"/>
      <c r="I88" s="18"/>
      <c r="J88" s="18"/>
      <c r="K88" s="18"/>
      <c r="L88" s="18"/>
      <c r="M88" s="18"/>
      <c r="N88" s="10"/>
    </row>
    <row r="89" spans="1:14" x14ac:dyDescent="0.3">
      <c r="B89" s="2" t="s">
        <v>30</v>
      </c>
      <c r="C89" s="6" t="s">
        <v>67</v>
      </c>
      <c r="D89" s="18"/>
      <c r="E89" s="18"/>
      <c r="F89" s="18"/>
      <c r="G89" s="18"/>
      <c r="H89" s="18"/>
      <c r="I89" s="18"/>
      <c r="J89" s="18"/>
      <c r="K89" s="18"/>
      <c r="L89" s="18"/>
      <c r="M89" s="18"/>
      <c r="N89" s="10"/>
    </row>
    <row r="90" spans="1:14" x14ac:dyDescent="0.3">
      <c r="B90" s="2" t="s">
        <v>32</v>
      </c>
      <c r="C90" s="6" t="s">
        <v>48</v>
      </c>
      <c r="D90" s="18"/>
      <c r="E90" s="18"/>
      <c r="F90" s="18"/>
      <c r="G90" s="18"/>
      <c r="H90" s="18"/>
      <c r="I90" s="18"/>
      <c r="J90" s="18"/>
      <c r="K90" s="18"/>
      <c r="L90" s="18"/>
      <c r="M90" s="18"/>
      <c r="N90" s="10"/>
    </row>
    <row r="91" spans="1:14" x14ac:dyDescent="0.3">
      <c r="B91" s="2" t="s">
        <v>34</v>
      </c>
      <c r="C91" s="16"/>
      <c r="D91" s="12">
        <v>161800000</v>
      </c>
      <c r="E91" s="18"/>
      <c r="F91" s="18"/>
      <c r="G91" s="18"/>
      <c r="H91" s="12">
        <v>21600000</v>
      </c>
      <c r="I91" s="18"/>
      <c r="J91" s="12"/>
      <c r="K91" s="12">
        <v>33600000</v>
      </c>
      <c r="L91" s="18"/>
      <c r="M91" s="12">
        <v>75000000</v>
      </c>
      <c r="N91" s="5">
        <v>292000000</v>
      </c>
    </row>
    <row r="92" spans="1:14" x14ac:dyDescent="0.3">
      <c r="B92" s="2" t="s">
        <v>43</v>
      </c>
      <c r="C92" s="16"/>
      <c r="D92" s="12">
        <v>25200000</v>
      </c>
      <c r="E92" s="18"/>
      <c r="F92" s="18"/>
      <c r="G92" s="18"/>
      <c r="H92" s="12">
        <v>0</v>
      </c>
      <c r="I92" s="18"/>
      <c r="J92" s="12"/>
      <c r="K92" s="12">
        <v>8400000</v>
      </c>
      <c r="L92" s="18"/>
      <c r="M92" s="12">
        <v>52500000</v>
      </c>
      <c r="N92" s="5">
        <v>86100000</v>
      </c>
    </row>
    <row r="93" spans="1:14" x14ac:dyDescent="0.3">
      <c r="B93" s="2" t="s">
        <v>36</v>
      </c>
      <c r="C93" s="16"/>
      <c r="D93" s="12">
        <v>81043</v>
      </c>
      <c r="E93" s="18"/>
      <c r="F93" s="18"/>
      <c r="G93" s="18"/>
      <c r="H93" s="12">
        <v>13915</v>
      </c>
      <c r="I93" s="18"/>
      <c r="J93" s="12"/>
      <c r="K93" s="12">
        <v>13915</v>
      </c>
      <c r="L93" s="18"/>
      <c r="M93" s="12">
        <v>0</v>
      </c>
      <c r="N93" s="5">
        <v>108873</v>
      </c>
    </row>
    <row r="94" spans="1:14" x14ac:dyDescent="0.3">
      <c r="B94" s="2" t="s">
        <v>37</v>
      </c>
      <c r="D94" s="43">
        <v>0.108</v>
      </c>
      <c r="E94" s="44"/>
      <c r="F94" s="44"/>
      <c r="G94" s="44"/>
      <c r="H94" s="43">
        <v>0.109</v>
      </c>
      <c r="I94" s="44"/>
      <c r="J94" s="44"/>
      <c r="K94" s="43">
        <v>0.108</v>
      </c>
      <c r="L94" s="44"/>
      <c r="M94" s="43">
        <v>0</v>
      </c>
      <c r="N94" s="10"/>
    </row>
    <row r="95" spans="1:14" x14ac:dyDescent="0.3">
      <c r="D95" s="18"/>
      <c r="E95" s="18"/>
      <c r="F95" s="18"/>
      <c r="G95" s="18"/>
      <c r="H95" s="18"/>
      <c r="I95" s="18"/>
      <c r="J95" s="18"/>
      <c r="K95" s="18"/>
      <c r="L95" s="18"/>
      <c r="M95" s="18"/>
      <c r="N95" s="10"/>
    </row>
    <row r="96" spans="1:14" x14ac:dyDescent="0.3">
      <c r="A96" s="9">
        <v>3</v>
      </c>
      <c r="B96" s="46" t="s">
        <v>24</v>
      </c>
      <c r="C96" s="15" t="s">
        <v>70</v>
      </c>
      <c r="D96" s="18"/>
      <c r="E96" s="18"/>
      <c r="F96" s="18"/>
      <c r="G96" s="18"/>
      <c r="H96" s="18"/>
      <c r="I96" s="18"/>
      <c r="J96" s="18"/>
      <c r="K96" s="18"/>
      <c r="L96" s="18"/>
      <c r="M96" s="18"/>
      <c r="N96" s="10"/>
    </row>
    <row r="97" spans="1:15" x14ac:dyDescent="0.3">
      <c r="B97" s="2" t="s">
        <v>27</v>
      </c>
      <c r="C97" s="6">
        <v>2019</v>
      </c>
      <c r="D97" s="18"/>
      <c r="E97" s="18"/>
      <c r="F97" s="18"/>
      <c r="G97" s="18"/>
      <c r="H97" s="18"/>
      <c r="I97" s="18"/>
      <c r="J97" s="18"/>
      <c r="K97" s="18"/>
      <c r="L97" s="18"/>
      <c r="M97" s="18"/>
      <c r="N97" s="10"/>
    </row>
    <row r="98" spans="1:15" ht="27.5" x14ac:dyDescent="0.3">
      <c r="B98" s="2" t="s">
        <v>28</v>
      </c>
      <c r="C98" s="11" t="s">
        <v>71</v>
      </c>
      <c r="D98" s="18"/>
      <c r="E98" s="18"/>
      <c r="F98" s="18"/>
      <c r="G98" s="18"/>
      <c r="H98" s="18"/>
      <c r="I98" s="18"/>
      <c r="J98" s="18"/>
      <c r="K98" s="18"/>
      <c r="L98" s="18"/>
      <c r="M98" s="18"/>
      <c r="N98" s="10"/>
    </row>
    <row r="99" spans="1:15" x14ac:dyDescent="0.3">
      <c r="B99" s="2" t="s">
        <v>30</v>
      </c>
      <c r="C99" s="6" t="s">
        <v>31</v>
      </c>
      <c r="D99" s="18"/>
      <c r="E99" s="18"/>
      <c r="F99" s="18"/>
      <c r="G99" s="18"/>
      <c r="H99" s="18"/>
      <c r="I99" s="18"/>
      <c r="J99" s="18"/>
      <c r="K99" s="18"/>
      <c r="L99" s="18"/>
      <c r="M99" s="18"/>
      <c r="N99" s="10"/>
    </row>
    <row r="100" spans="1:15" x14ac:dyDescent="0.3">
      <c r="B100" s="2" t="s">
        <v>32</v>
      </c>
      <c r="C100" s="6" t="s">
        <v>48</v>
      </c>
      <c r="D100" s="18"/>
      <c r="E100" s="18"/>
      <c r="F100" s="18"/>
      <c r="G100" s="18"/>
      <c r="H100" s="18"/>
      <c r="I100" s="18"/>
      <c r="J100" s="18"/>
      <c r="K100" s="18"/>
      <c r="L100" s="18"/>
      <c r="M100" s="18"/>
      <c r="N100" s="10"/>
    </row>
    <row r="101" spans="1:15" x14ac:dyDescent="0.3">
      <c r="B101" s="2" t="s">
        <v>34</v>
      </c>
      <c r="C101" s="16"/>
      <c r="D101" s="12">
        <v>142200000</v>
      </c>
      <c r="F101" s="18"/>
      <c r="G101" s="18"/>
      <c r="H101" s="12">
        <v>16400000</v>
      </c>
      <c r="I101" s="18"/>
      <c r="J101" s="18"/>
      <c r="K101" s="12">
        <v>32400000</v>
      </c>
      <c r="L101" s="18"/>
      <c r="M101" s="12">
        <v>100000000</v>
      </c>
      <c r="N101" s="5">
        <v>291000000</v>
      </c>
    </row>
    <row r="102" spans="1:15" x14ac:dyDescent="0.3">
      <c r="B102" s="2" t="s">
        <v>43</v>
      </c>
      <c r="C102" s="16"/>
      <c r="D102" s="12">
        <v>12947895</v>
      </c>
      <c r="F102" s="18"/>
      <c r="G102" s="18"/>
      <c r="H102" s="12">
        <v>2008</v>
      </c>
      <c r="I102" s="18"/>
      <c r="J102" s="18"/>
      <c r="K102" s="12">
        <v>4477</v>
      </c>
      <c r="L102" s="18"/>
      <c r="M102" s="12">
        <v>0</v>
      </c>
      <c r="N102" s="5">
        <v>12954380</v>
      </c>
    </row>
    <row r="103" spans="1:15" x14ac:dyDescent="0.3">
      <c r="B103" s="2" t="s">
        <v>36</v>
      </c>
      <c r="C103" s="16"/>
      <c r="D103" s="12">
        <v>8361865</v>
      </c>
      <c r="F103" s="18"/>
      <c r="G103" s="18"/>
      <c r="H103" s="12">
        <v>1388939</v>
      </c>
      <c r="I103" s="18"/>
      <c r="J103" s="18"/>
      <c r="K103" s="12">
        <v>1644897</v>
      </c>
      <c r="L103" s="18"/>
      <c r="M103" s="12">
        <v>1599741</v>
      </c>
      <c r="N103" s="5">
        <v>12995442</v>
      </c>
    </row>
    <row r="104" spans="1:15" x14ac:dyDescent="0.3">
      <c r="B104" s="2" t="s">
        <v>37</v>
      </c>
      <c r="D104" s="43">
        <v>9.4E-2</v>
      </c>
      <c r="E104" s="45"/>
      <c r="F104" s="14"/>
      <c r="G104" s="14"/>
      <c r="H104" s="43">
        <v>0.09</v>
      </c>
      <c r="I104" s="14"/>
      <c r="J104" s="14"/>
      <c r="K104" s="43">
        <v>0.10100000000000001</v>
      </c>
      <c r="L104" s="14"/>
      <c r="M104" s="43">
        <v>0.14699999999999999</v>
      </c>
      <c r="N104" s="10"/>
    </row>
    <row r="105" spans="1:15" x14ac:dyDescent="0.3">
      <c r="N105" s="10"/>
    </row>
    <row r="106" spans="1:15" ht="14.5" x14ac:dyDescent="0.35">
      <c r="B106" s="8" t="s">
        <v>72</v>
      </c>
      <c r="C106"/>
      <c r="N106" s="10"/>
    </row>
    <row r="107" spans="1:15" ht="27" x14ac:dyDescent="0.3">
      <c r="A107" s="9">
        <v>1</v>
      </c>
      <c r="B107" s="46" t="s">
        <v>24</v>
      </c>
      <c r="C107" s="15" t="s">
        <v>74</v>
      </c>
      <c r="N107" s="10"/>
    </row>
    <row r="108" spans="1:15" x14ac:dyDescent="0.3">
      <c r="B108" s="2" t="s">
        <v>27</v>
      </c>
      <c r="C108" s="6">
        <v>2018</v>
      </c>
      <c r="N108" s="10"/>
      <c r="O108" s="20"/>
    </row>
    <row r="109" spans="1:15" x14ac:dyDescent="0.3">
      <c r="B109" s="2" t="s">
        <v>28</v>
      </c>
      <c r="C109" s="11" t="s">
        <v>75</v>
      </c>
      <c r="N109" s="10"/>
      <c r="O109" s="20"/>
    </row>
    <row r="110" spans="1:15" x14ac:dyDescent="0.3">
      <c r="B110" s="2" t="s">
        <v>30</v>
      </c>
      <c r="C110" s="6" t="s">
        <v>56</v>
      </c>
      <c r="N110" s="10"/>
      <c r="O110" s="20"/>
    </row>
    <row r="111" spans="1:15" x14ac:dyDescent="0.3">
      <c r="B111" s="2" t="s">
        <v>32</v>
      </c>
      <c r="C111" s="6" t="s">
        <v>53</v>
      </c>
      <c r="N111" s="10"/>
    </row>
    <row r="112" spans="1:15" x14ac:dyDescent="0.3">
      <c r="B112" s="2" t="s">
        <v>34</v>
      </c>
      <c r="C112" s="16"/>
      <c r="D112" s="12"/>
      <c r="E112" s="12">
        <v>14360896</v>
      </c>
      <c r="F112" s="12"/>
      <c r="G112" s="12"/>
      <c r="H112" s="12">
        <v>11549504</v>
      </c>
      <c r="I112" s="12"/>
      <c r="J112" s="12">
        <v>7834489</v>
      </c>
      <c r="K112" s="12">
        <v>18566002</v>
      </c>
      <c r="L112" s="12"/>
      <c r="M112" s="12"/>
      <c r="N112" s="5">
        <v>52310891</v>
      </c>
    </row>
    <row r="113" spans="1:14" x14ac:dyDescent="0.3">
      <c r="B113" s="2" t="s">
        <v>43</v>
      </c>
      <c r="C113" s="16"/>
      <c r="D113" s="12"/>
      <c r="E113" s="12">
        <v>5035013</v>
      </c>
      <c r="F113" s="12"/>
      <c r="G113" s="12"/>
      <c r="H113" s="12">
        <v>4049323</v>
      </c>
      <c r="I113" s="12"/>
      <c r="J113" s="12">
        <v>2743949</v>
      </c>
      <c r="K113" s="12">
        <v>6500228</v>
      </c>
      <c r="L113" s="12"/>
      <c r="M113" s="12"/>
      <c r="N113" s="5">
        <v>18328513</v>
      </c>
    </row>
    <row r="114" spans="1:14" x14ac:dyDescent="0.3">
      <c r="B114" s="2" t="s">
        <v>36</v>
      </c>
      <c r="C114" s="16"/>
      <c r="D114" s="12"/>
      <c r="E114" s="12">
        <v>1198052</v>
      </c>
      <c r="F114" s="12"/>
      <c r="G114" s="12"/>
      <c r="H114" s="12">
        <v>969946</v>
      </c>
      <c r="I114" s="12"/>
      <c r="J114" s="12">
        <v>653986</v>
      </c>
      <c r="K114" s="12">
        <v>1548970</v>
      </c>
      <c r="L114" s="12"/>
      <c r="M114" s="12"/>
      <c r="N114" s="5">
        <v>4370954</v>
      </c>
    </row>
    <row r="115" spans="1:14" x14ac:dyDescent="0.3">
      <c r="B115" s="2" t="s">
        <v>37</v>
      </c>
      <c r="D115" s="24"/>
      <c r="E115" s="43">
        <v>0.35499999999999998</v>
      </c>
      <c r="F115" s="14"/>
      <c r="G115" s="14"/>
      <c r="H115" s="43">
        <v>0.35599999999999998</v>
      </c>
      <c r="I115" s="14"/>
      <c r="J115" s="43">
        <v>0.35799999999999998</v>
      </c>
      <c r="K115" s="43">
        <v>0.35799999999999998</v>
      </c>
      <c r="L115" s="14"/>
      <c r="M115" s="14"/>
      <c r="N115" s="10"/>
    </row>
    <row r="116" spans="1:14" ht="14.5" x14ac:dyDescent="0.35">
      <c r="C116"/>
      <c r="N116" s="10"/>
    </row>
    <row r="117" spans="1:14" ht="27" x14ac:dyDescent="0.3">
      <c r="A117" s="9">
        <v>2</v>
      </c>
      <c r="B117" s="46" t="s">
        <v>24</v>
      </c>
      <c r="C117" s="15" t="s">
        <v>77</v>
      </c>
      <c r="N117" s="10"/>
    </row>
    <row r="118" spans="1:14" x14ac:dyDescent="0.3">
      <c r="B118" s="2" t="s">
        <v>27</v>
      </c>
      <c r="C118" s="6">
        <v>2019</v>
      </c>
      <c r="N118" s="10"/>
    </row>
    <row r="119" spans="1:14" ht="27.5" x14ac:dyDescent="0.3">
      <c r="B119" s="2" t="s">
        <v>28</v>
      </c>
      <c r="C119" s="11" t="s">
        <v>78</v>
      </c>
      <c r="N119" s="10"/>
    </row>
    <row r="120" spans="1:14" x14ac:dyDescent="0.3">
      <c r="B120" s="2" t="s">
        <v>30</v>
      </c>
      <c r="C120" s="6" t="s">
        <v>56</v>
      </c>
      <c r="N120" s="10"/>
    </row>
    <row r="121" spans="1:14" x14ac:dyDescent="0.3">
      <c r="B121" s="2" t="s">
        <v>32</v>
      </c>
      <c r="C121" s="6" t="s">
        <v>53</v>
      </c>
      <c r="N121" s="10"/>
    </row>
    <row r="122" spans="1:14" x14ac:dyDescent="0.3">
      <c r="A122" s="21"/>
      <c r="B122" s="13" t="s">
        <v>34</v>
      </c>
      <c r="C122" s="16"/>
      <c r="D122" s="17"/>
      <c r="E122" s="12">
        <v>17720714</v>
      </c>
      <c r="F122" s="17"/>
      <c r="G122" s="17"/>
      <c r="H122" s="12">
        <v>13868385</v>
      </c>
      <c r="I122" s="17"/>
      <c r="J122" s="12">
        <v>10024833</v>
      </c>
      <c r="K122" s="12">
        <v>23371887</v>
      </c>
      <c r="L122" s="17"/>
      <c r="M122" s="17"/>
      <c r="N122" s="5">
        <v>64985819</v>
      </c>
    </row>
    <row r="123" spans="1:14" x14ac:dyDescent="0.3">
      <c r="A123" s="21"/>
      <c r="B123" s="13" t="s">
        <v>43</v>
      </c>
      <c r="C123" s="16"/>
      <c r="D123" s="12"/>
      <c r="E123" s="12">
        <v>10153752</v>
      </c>
      <c r="F123" s="12"/>
      <c r="G123" s="12"/>
      <c r="H123" s="12">
        <v>7946415</v>
      </c>
      <c r="I123" s="12"/>
      <c r="J123" s="12">
        <v>5739077</v>
      </c>
      <c r="K123" s="12">
        <v>13376465</v>
      </c>
      <c r="L123" s="12"/>
      <c r="M123" s="12"/>
      <c r="N123" s="5">
        <v>37215709</v>
      </c>
    </row>
    <row r="124" spans="1:14" x14ac:dyDescent="0.3">
      <c r="A124" s="21"/>
      <c r="B124" s="13" t="s">
        <v>36</v>
      </c>
      <c r="C124" s="16"/>
      <c r="D124" s="17"/>
      <c r="E124" s="12">
        <v>1491462</v>
      </c>
      <c r="F124" s="17"/>
      <c r="G124" s="17"/>
      <c r="H124" s="12">
        <v>1167231</v>
      </c>
      <c r="I124" s="17"/>
      <c r="J124" s="12">
        <v>843000</v>
      </c>
      <c r="K124" s="12">
        <v>1964839</v>
      </c>
      <c r="L124" s="17"/>
      <c r="M124" s="17"/>
      <c r="N124" s="5">
        <v>5466532</v>
      </c>
    </row>
    <row r="125" spans="1:14" x14ac:dyDescent="0.3">
      <c r="B125" s="2" t="s">
        <v>37</v>
      </c>
      <c r="D125" s="14"/>
      <c r="E125" s="43">
        <v>0.183</v>
      </c>
      <c r="F125" s="14"/>
      <c r="G125" s="14"/>
      <c r="H125" s="43">
        <v>0.183</v>
      </c>
      <c r="I125" s="14"/>
      <c r="J125" s="43">
        <v>0.182</v>
      </c>
      <c r="K125" s="43">
        <v>0.182</v>
      </c>
      <c r="L125" s="14"/>
      <c r="M125" s="14"/>
    </row>
    <row r="126" spans="1:14" ht="14.5" x14ac:dyDescent="0.35">
      <c r="C126"/>
    </row>
    <row r="127" spans="1:14" ht="27" x14ac:dyDescent="0.3">
      <c r="A127" s="9">
        <v>3</v>
      </c>
      <c r="B127" s="46" t="s">
        <v>24</v>
      </c>
      <c r="C127" s="15" t="s">
        <v>80</v>
      </c>
    </row>
    <row r="128" spans="1:14" x14ac:dyDescent="0.3">
      <c r="B128" s="2" t="s">
        <v>27</v>
      </c>
      <c r="C128" s="6">
        <v>2019</v>
      </c>
    </row>
    <row r="129" spans="1:14" x14ac:dyDescent="0.3">
      <c r="B129" s="2" t="s">
        <v>28</v>
      </c>
      <c r="C129" s="11" t="s">
        <v>81</v>
      </c>
    </row>
    <row r="130" spans="1:14" x14ac:dyDescent="0.3">
      <c r="B130" s="2" t="s">
        <v>30</v>
      </c>
      <c r="C130" s="6" t="s">
        <v>56</v>
      </c>
    </row>
    <row r="131" spans="1:14" x14ac:dyDescent="0.3">
      <c r="B131" s="2" t="s">
        <v>32</v>
      </c>
      <c r="C131" s="6" t="s">
        <v>53</v>
      </c>
    </row>
    <row r="132" spans="1:14" x14ac:dyDescent="0.3">
      <c r="A132" s="21"/>
      <c r="B132" s="13" t="s">
        <v>34</v>
      </c>
      <c r="C132" s="16"/>
      <c r="D132" s="17"/>
      <c r="E132" s="12">
        <v>16558943</v>
      </c>
      <c r="F132" s="17"/>
      <c r="G132" s="17"/>
      <c r="H132" s="12">
        <v>12795547</v>
      </c>
      <c r="I132" s="17"/>
      <c r="J132" s="12">
        <v>9032151</v>
      </c>
      <c r="K132" s="12">
        <v>21827698</v>
      </c>
      <c r="L132" s="17"/>
      <c r="M132" s="17"/>
      <c r="N132" s="5">
        <v>60214339</v>
      </c>
    </row>
    <row r="133" spans="1:14" x14ac:dyDescent="0.3">
      <c r="A133" s="21"/>
      <c r="B133" s="13" t="s">
        <v>43</v>
      </c>
      <c r="C133" s="16"/>
      <c r="D133" s="12"/>
      <c r="E133" s="12">
        <v>10019367</v>
      </c>
      <c r="F133" s="12"/>
      <c r="G133" s="12"/>
      <c r="H133" s="12">
        <v>7742238</v>
      </c>
      <c r="I133" s="12"/>
      <c r="J133" s="12">
        <v>5465109</v>
      </c>
      <c r="K133" s="12">
        <v>13207348</v>
      </c>
      <c r="L133" s="12"/>
      <c r="M133" s="12"/>
      <c r="N133" s="5">
        <v>36434062</v>
      </c>
    </row>
    <row r="134" spans="1:14" x14ac:dyDescent="0.3">
      <c r="A134" s="21"/>
      <c r="B134" s="13" t="s">
        <v>36</v>
      </c>
      <c r="C134" s="16"/>
      <c r="D134" s="17"/>
      <c r="E134" s="12">
        <v>439225</v>
      </c>
      <c r="F134" s="17"/>
      <c r="G134" s="17"/>
      <c r="H134" s="12">
        <v>339401</v>
      </c>
      <c r="I134" s="17"/>
      <c r="J134" s="12">
        <v>239577</v>
      </c>
      <c r="K134" s="12">
        <v>578979</v>
      </c>
      <c r="L134" s="17"/>
      <c r="M134" s="17"/>
      <c r="N134" s="5">
        <v>1597182</v>
      </c>
    </row>
    <row r="135" spans="1:14" x14ac:dyDescent="0.3">
      <c r="B135" s="2" t="s">
        <v>37</v>
      </c>
      <c r="D135" s="27"/>
      <c r="E135" s="43">
        <v>0.54700000000000004</v>
      </c>
      <c r="F135" s="14"/>
      <c r="G135" s="14"/>
      <c r="H135" s="43">
        <v>0.54700000000000004</v>
      </c>
      <c r="I135" s="14"/>
      <c r="J135" s="43">
        <v>0.54700000000000004</v>
      </c>
      <c r="K135" s="43">
        <v>0.54700000000000004</v>
      </c>
      <c r="L135" s="27"/>
      <c r="M135" s="27"/>
    </row>
    <row r="136" spans="1:14" x14ac:dyDescent="0.3">
      <c r="N136" s="10"/>
    </row>
    <row r="137" spans="1:14" x14ac:dyDescent="0.3">
      <c r="A137" s="1">
        <v>4</v>
      </c>
      <c r="B137" s="2" t="s">
        <v>24</v>
      </c>
      <c r="C137" s="15" t="s">
        <v>82</v>
      </c>
      <c r="N137" s="10"/>
    </row>
    <row r="138" spans="1:14" x14ac:dyDescent="0.3">
      <c r="B138" s="2" t="s">
        <v>27</v>
      </c>
      <c r="C138" s="6">
        <v>2019</v>
      </c>
      <c r="N138" s="10"/>
    </row>
    <row r="139" spans="1:14" x14ac:dyDescent="0.3">
      <c r="B139" s="2" t="s">
        <v>28</v>
      </c>
      <c r="C139" s="11" t="s">
        <v>83</v>
      </c>
      <c r="N139" s="10"/>
    </row>
    <row r="140" spans="1:14" x14ac:dyDescent="0.3">
      <c r="B140" s="2" t="s">
        <v>30</v>
      </c>
      <c r="C140" s="6" t="s">
        <v>56</v>
      </c>
      <c r="N140" s="10"/>
    </row>
    <row r="141" spans="1:14" x14ac:dyDescent="0.3">
      <c r="B141" s="2" t="s">
        <v>32</v>
      </c>
      <c r="C141" s="6" t="s">
        <v>84</v>
      </c>
      <c r="E141" s="18"/>
      <c r="F141" s="18"/>
      <c r="G141" s="18"/>
      <c r="H141" s="18"/>
      <c r="I141" s="18"/>
      <c r="J141" s="18"/>
      <c r="K141" s="18"/>
      <c r="L141" s="18"/>
      <c r="M141" s="18"/>
    </row>
    <row r="142" spans="1:14" x14ac:dyDescent="0.3">
      <c r="B142" s="2" t="s">
        <v>34</v>
      </c>
      <c r="C142" s="16"/>
      <c r="E142" s="12">
        <v>7804402</v>
      </c>
      <c r="F142" s="12"/>
      <c r="G142" s="12"/>
      <c r="H142" s="12">
        <v>6514600</v>
      </c>
      <c r="I142" s="12"/>
      <c r="J142" s="12">
        <v>4802709</v>
      </c>
      <c r="K142" s="12">
        <v>10888150</v>
      </c>
      <c r="L142" s="18"/>
      <c r="M142" s="18"/>
      <c r="N142" s="5">
        <v>30009861</v>
      </c>
    </row>
    <row r="143" spans="1:14" x14ac:dyDescent="0.3">
      <c r="B143" s="2" t="s">
        <v>43</v>
      </c>
      <c r="C143" s="16"/>
      <c r="D143" s="18"/>
      <c r="E143" s="12">
        <v>4422981</v>
      </c>
      <c r="F143" s="12"/>
      <c r="G143" s="12"/>
      <c r="H143" s="12">
        <v>3693918</v>
      </c>
      <c r="I143" s="12"/>
      <c r="J143" s="12">
        <v>2721834</v>
      </c>
      <c r="K143" s="12">
        <v>6172731</v>
      </c>
      <c r="L143" s="18"/>
      <c r="M143" s="18"/>
      <c r="N143" s="5">
        <v>17011464</v>
      </c>
    </row>
    <row r="144" spans="1:14" x14ac:dyDescent="0.3">
      <c r="B144" s="2" t="s">
        <v>36</v>
      </c>
      <c r="C144" s="16"/>
      <c r="D144" s="18"/>
      <c r="E144" s="12">
        <v>375893</v>
      </c>
      <c r="F144" s="12"/>
      <c r="G144" s="12"/>
      <c r="H144" s="12">
        <v>313933</v>
      </c>
      <c r="I144" s="12"/>
      <c r="J144" s="12">
        <v>231319</v>
      </c>
      <c r="K144" s="12">
        <v>524598</v>
      </c>
      <c r="L144" s="18"/>
      <c r="M144" s="18"/>
      <c r="N144" s="5">
        <v>1445743</v>
      </c>
    </row>
    <row r="145" spans="1:14" x14ac:dyDescent="0.3">
      <c r="B145" s="2" t="s">
        <v>37</v>
      </c>
      <c r="D145" s="18"/>
      <c r="E145" s="43">
        <v>0.17499999999999999</v>
      </c>
      <c r="F145" s="14"/>
      <c r="G145" s="14"/>
      <c r="H145" s="43">
        <v>0.17599999999999999</v>
      </c>
      <c r="I145" s="14"/>
      <c r="J145" s="43">
        <v>0.17499999999999999</v>
      </c>
      <c r="K145" s="43">
        <v>0.17599999999999999</v>
      </c>
      <c r="L145" s="18"/>
      <c r="M145" s="18"/>
      <c r="N145" s="10"/>
    </row>
    <row r="146" spans="1:14" ht="14.5" x14ac:dyDescent="0.35">
      <c r="C146"/>
      <c r="N146" s="10"/>
    </row>
    <row r="147" spans="1:14" x14ac:dyDescent="0.3">
      <c r="A147" s="1">
        <v>5</v>
      </c>
      <c r="B147" s="2" t="s">
        <v>24</v>
      </c>
      <c r="C147" s="15" t="s">
        <v>85</v>
      </c>
      <c r="N147" s="10"/>
    </row>
    <row r="148" spans="1:14" x14ac:dyDescent="0.3">
      <c r="B148" s="2" t="s">
        <v>27</v>
      </c>
      <c r="C148" s="6">
        <v>2020</v>
      </c>
      <c r="N148" s="10"/>
    </row>
    <row r="149" spans="1:14" x14ac:dyDescent="0.3">
      <c r="B149" s="2" t="s">
        <v>28</v>
      </c>
      <c r="C149" s="6" t="s">
        <v>86</v>
      </c>
      <c r="N149" s="10"/>
    </row>
    <row r="150" spans="1:14" x14ac:dyDescent="0.3">
      <c r="B150" s="2" t="s">
        <v>30</v>
      </c>
      <c r="C150" s="6" t="s">
        <v>56</v>
      </c>
      <c r="N150" s="10"/>
    </row>
    <row r="151" spans="1:14" x14ac:dyDescent="0.3">
      <c r="B151" s="2" t="s">
        <v>32</v>
      </c>
      <c r="C151" s="6" t="s">
        <v>53</v>
      </c>
      <c r="N151" s="10"/>
    </row>
    <row r="152" spans="1:14" x14ac:dyDescent="0.3">
      <c r="B152" s="2" t="s">
        <v>34</v>
      </c>
      <c r="C152" s="16"/>
      <c r="D152" s="17"/>
      <c r="E152" s="12">
        <v>7527788</v>
      </c>
      <c r="F152" s="17"/>
      <c r="G152" s="17"/>
      <c r="H152" s="12">
        <v>6430772</v>
      </c>
      <c r="I152" s="12"/>
      <c r="J152" s="12">
        <v>5031132</v>
      </c>
      <c r="K152" s="12">
        <v>10667521</v>
      </c>
      <c r="L152" s="12"/>
      <c r="M152" s="12"/>
      <c r="N152" s="5">
        <v>29657213</v>
      </c>
    </row>
    <row r="153" spans="1:14" x14ac:dyDescent="0.3">
      <c r="B153" s="2" t="s">
        <v>43</v>
      </c>
      <c r="C153" s="16"/>
      <c r="D153" s="12"/>
      <c r="E153" s="12">
        <v>6057076</v>
      </c>
      <c r="F153" s="12"/>
      <c r="G153" s="12"/>
      <c r="H153" s="12">
        <v>5174365</v>
      </c>
      <c r="I153" s="12"/>
      <c r="J153" s="12">
        <v>4048147</v>
      </c>
      <c r="K153" s="12">
        <v>8583456</v>
      </c>
      <c r="L153" s="12"/>
      <c r="M153" s="12"/>
      <c r="N153" s="5">
        <v>23863044</v>
      </c>
    </row>
    <row r="154" spans="1:14" x14ac:dyDescent="0.3">
      <c r="B154" s="2" t="s">
        <v>36</v>
      </c>
      <c r="C154" s="16"/>
      <c r="E154" s="12">
        <v>259278</v>
      </c>
      <c r="F154" s="18"/>
      <c r="G154" s="18"/>
      <c r="H154" s="12">
        <v>221494</v>
      </c>
      <c r="I154" s="18"/>
      <c r="J154" s="12">
        <v>173286</v>
      </c>
      <c r="K154" s="12">
        <v>367419</v>
      </c>
      <c r="N154" s="5">
        <v>1021477</v>
      </c>
    </row>
    <row r="155" spans="1:14" x14ac:dyDescent="0.3">
      <c r="B155" s="2" t="s">
        <v>37</v>
      </c>
      <c r="E155" s="43">
        <v>0.63900000000000001</v>
      </c>
      <c r="F155" s="14"/>
      <c r="G155" s="14"/>
      <c r="H155" s="43">
        <v>0.63800000000000001</v>
      </c>
      <c r="I155" s="14"/>
      <c r="J155" s="43">
        <v>0.63800000000000001</v>
      </c>
      <c r="K155" s="43">
        <v>0.63900000000000001</v>
      </c>
      <c r="N155" s="10"/>
    </row>
    <row r="156" spans="1:14" x14ac:dyDescent="0.3">
      <c r="E156" s="18"/>
      <c r="F156" s="18"/>
      <c r="G156" s="18"/>
      <c r="H156" s="18"/>
      <c r="I156" s="18"/>
      <c r="J156" s="18"/>
      <c r="K156" s="18"/>
      <c r="N156" s="10"/>
    </row>
    <row r="157" spans="1:14" x14ac:dyDescent="0.3">
      <c r="A157" s="1">
        <v>6</v>
      </c>
      <c r="B157" s="2" t="s">
        <v>24</v>
      </c>
      <c r="C157" s="15" t="s">
        <v>87</v>
      </c>
      <c r="E157" s="18"/>
      <c r="F157" s="18"/>
      <c r="G157" s="18"/>
      <c r="H157" s="18"/>
      <c r="I157" s="18"/>
      <c r="J157" s="18"/>
      <c r="K157" s="18"/>
      <c r="N157" s="10"/>
    </row>
    <row r="158" spans="1:14" x14ac:dyDescent="0.3">
      <c r="B158" s="2" t="s">
        <v>27</v>
      </c>
      <c r="C158" s="6">
        <v>2020</v>
      </c>
      <c r="E158" s="18"/>
      <c r="F158" s="18"/>
      <c r="G158" s="18"/>
      <c r="H158" s="18"/>
      <c r="I158" s="18"/>
      <c r="J158" s="18"/>
      <c r="K158" s="18"/>
      <c r="N158" s="10"/>
    </row>
    <row r="159" spans="1:14" x14ac:dyDescent="0.3">
      <c r="B159" s="2" t="s">
        <v>28</v>
      </c>
      <c r="C159" s="6" t="s">
        <v>88</v>
      </c>
      <c r="D159" s="17"/>
      <c r="E159" s="18"/>
      <c r="F159" s="18"/>
      <c r="G159" s="18"/>
      <c r="H159" s="18"/>
      <c r="I159" s="18"/>
      <c r="J159" s="18"/>
      <c r="K159" s="18"/>
      <c r="L159" s="17"/>
      <c r="M159" s="17"/>
      <c r="N159" s="10"/>
    </row>
    <row r="160" spans="1:14" x14ac:dyDescent="0.3">
      <c r="B160" s="2" t="s">
        <v>30</v>
      </c>
      <c r="C160" s="6" t="s">
        <v>56</v>
      </c>
      <c r="D160" s="17"/>
      <c r="E160" s="18"/>
      <c r="F160" s="18"/>
      <c r="G160" s="18"/>
      <c r="H160" s="18"/>
      <c r="I160" s="18"/>
      <c r="J160" s="18"/>
      <c r="K160" s="18"/>
      <c r="L160" s="17"/>
      <c r="M160" s="17"/>
      <c r="N160" s="10"/>
    </row>
    <row r="161" spans="1:14" x14ac:dyDescent="0.3">
      <c r="B161" s="2" t="s">
        <v>32</v>
      </c>
      <c r="C161" s="6" t="s">
        <v>84</v>
      </c>
      <c r="D161" s="17"/>
      <c r="E161" s="12"/>
      <c r="F161" s="12"/>
      <c r="G161" s="12"/>
      <c r="H161" s="12"/>
      <c r="I161" s="12"/>
      <c r="J161" s="12"/>
      <c r="K161" s="12"/>
      <c r="L161" s="17"/>
      <c r="M161" s="17"/>
      <c r="N161" s="10"/>
    </row>
    <row r="162" spans="1:14" x14ac:dyDescent="0.3">
      <c r="B162" s="2" t="s">
        <v>34</v>
      </c>
      <c r="C162" s="22"/>
      <c r="D162" s="17"/>
      <c r="E162" s="12">
        <v>3432912</v>
      </c>
      <c r="F162" s="12"/>
      <c r="G162" s="12"/>
      <c r="H162" s="12">
        <v>2754806</v>
      </c>
      <c r="I162" s="12"/>
      <c r="J162" s="12">
        <v>1949555</v>
      </c>
      <c r="K162" s="12">
        <v>4577216</v>
      </c>
      <c r="L162" s="12"/>
      <c r="M162" s="12"/>
      <c r="N162" s="5">
        <v>12714489</v>
      </c>
    </row>
    <row r="163" spans="1:14" x14ac:dyDescent="0.3">
      <c r="B163" s="2" t="s">
        <v>43</v>
      </c>
      <c r="C163" s="22"/>
      <c r="D163" s="12"/>
      <c r="E163" s="12">
        <v>2321463</v>
      </c>
      <c r="F163" s="12"/>
      <c r="G163" s="12"/>
      <c r="H163" s="12">
        <v>1862902</v>
      </c>
      <c r="I163" s="12"/>
      <c r="J163" s="12">
        <v>1318361</v>
      </c>
      <c r="K163" s="12">
        <v>3095288</v>
      </c>
      <c r="L163" s="12"/>
      <c r="M163" s="12"/>
      <c r="N163" s="5">
        <v>8598014</v>
      </c>
    </row>
    <row r="164" spans="1:14" x14ac:dyDescent="0.3">
      <c r="B164" s="2" t="s">
        <v>36</v>
      </c>
      <c r="C164" s="16"/>
      <c r="D164" s="17"/>
      <c r="E164" s="12">
        <v>0</v>
      </c>
      <c r="F164" s="12"/>
      <c r="G164" s="12"/>
      <c r="H164" s="12">
        <v>0</v>
      </c>
      <c r="I164" s="12"/>
      <c r="J164" s="12">
        <v>0</v>
      </c>
      <c r="K164" s="12">
        <v>0</v>
      </c>
      <c r="L164" s="17"/>
      <c r="M164" s="17"/>
      <c r="N164" s="5">
        <v>0</v>
      </c>
    </row>
    <row r="165" spans="1:14" x14ac:dyDescent="0.3">
      <c r="B165" s="2" t="s">
        <v>37</v>
      </c>
      <c r="D165" s="17"/>
      <c r="E165" s="24" t="s">
        <v>59</v>
      </c>
      <c r="F165" s="18"/>
      <c r="G165" s="18"/>
      <c r="H165" s="24" t="s">
        <v>59</v>
      </c>
      <c r="I165" s="18"/>
      <c r="J165" s="24" t="s">
        <v>59</v>
      </c>
      <c r="K165" s="24" t="s">
        <v>59</v>
      </c>
      <c r="L165" s="17"/>
      <c r="M165" s="17"/>
      <c r="N165" s="10"/>
    </row>
    <row r="166" spans="1:14" x14ac:dyDescent="0.3">
      <c r="E166" s="18"/>
      <c r="F166" s="18"/>
      <c r="G166" s="18"/>
      <c r="H166" s="18"/>
      <c r="I166" s="18"/>
      <c r="J166" s="18"/>
      <c r="K166" s="18"/>
      <c r="N166" s="10"/>
    </row>
    <row r="167" spans="1:14" x14ac:dyDescent="0.3">
      <c r="A167" s="1">
        <v>7</v>
      </c>
      <c r="B167" s="2" t="s">
        <v>24</v>
      </c>
      <c r="C167" s="15" t="s">
        <v>89</v>
      </c>
      <c r="E167" s="18"/>
      <c r="F167" s="18"/>
      <c r="G167" s="18"/>
      <c r="H167" s="18"/>
      <c r="I167" s="18"/>
      <c r="J167" s="18"/>
      <c r="K167" s="18"/>
      <c r="N167" s="10"/>
    </row>
    <row r="168" spans="1:14" x14ac:dyDescent="0.3">
      <c r="B168" s="2" t="s">
        <v>27</v>
      </c>
      <c r="C168" s="6">
        <v>2020</v>
      </c>
      <c r="E168" s="18"/>
      <c r="F168" s="18"/>
      <c r="G168" s="18"/>
      <c r="H168" s="18"/>
      <c r="I168" s="18"/>
      <c r="J168" s="18"/>
      <c r="K168" s="18"/>
      <c r="N168" s="10"/>
    </row>
    <row r="169" spans="1:14" x14ac:dyDescent="0.3">
      <c r="B169" s="2" t="s">
        <v>28</v>
      </c>
      <c r="C169" s="6" t="s">
        <v>90</v>
      </c>
      <c r="E169" s="18"/>
      <c r="F169" s="18"/>
      <c r="G169" s="18"/>
      <c r="H169" s="18"/>
      <c r="I169" s="18"/>
      <c r="J169" s="18"/>
      <c r="K169" s="18"/>
      <c r="N169" s="10"/>
    </row>
    <row r="170" spans="1:14" x14ac:dyDescent="0.3">
      <c r="B170" s="2" t="s">
        <v>30</v>
      </c>
      <c r="C170" s="6" t="s">
        <v>56</v>
      </c>
      <c r="E170" s="18"/>
      <c r="F170" s="18" t="s">
        <v>40</v>
      </c>
      <c r="G170" s="18"/>
      <c r="H170" s="18"/>
      <c r="I170" s="18"/>
      <c r="J170" s="18"/>
      <c r="K170" s="18"/>
      <c r="N170" s="10"/>
    </row>
    <row r="171" spans="1:14" x14ac:dyDescent="0.3">
      <c r="B171" s="2" t="s">
        <v>32</v>
      </c>
      <c r="C171" s="6" t="s">
        <v>48</v>
      </c>
      <c r="E171" s="18"/>
      <c r="F171" s="18"/>
      <c r="G171" s="18"/>
      <c r="H171" s="18"/>
      <c r="I171" s="18"/>
      <c r="J171" s="18"/>
      <c r="K171" s="18"/>
      <c r="N171" s="10"/>
    </row>
    <row r="172" spans="1:14" x14ac:dyDescent="0.3">
      <c r="B172" s="2" t="s">
        <v>34</v>
      </c>
      <c r="C172" s="22"/>
      <c r="D172" s="17"/>
      <c r="E172" s="12">
        <v>6750000</v>
      </c>
      <c r="F172" s="12"/>
      <c r="G172" s="12"/>
      <c r="H172" s="12">
        <v>5400000</v>
      </c>
      <c r="I172" s="12"/>
      <c r="J172" s="12">
        <v>3850000</v>
      </c>
      <c r="K172" s="12">
        <v>9000000</v>
      </c>
      <c r="L172" s="12"/>
      <c r="M172" s="12"/>
      <c r="N172" s="5">
        <v>25000000</v>
      </c>
    </row>
    <row r="173" spans="1:14" x14ac:dyDescent="0.3">
      <c r="B173" s="2" t="s">
        <v>43</v>
      </c>
      <c r="C173" s="22"/>
      <c r="D173" s="12"/>
      <c r="E173" s="12">
        <v>3966041</v>
      </c>
      <c r="F173" s="12"/>
      <c r="G173" s="12"/>
      <c r="H173" s="12">
        <v>3172832</v>
      </c>
      <c r="I173" s="12"/>
      <c r="J173" s="12">
        <v>2262114</v>
      </c>
      <c r="K173" s="12">
        <v>5288056</v>
      </c>
      <c r="L173" s="12"/>
      <c r="M173" s="12"/>
      <c r="N173" s="5">
        <v>14689043</v>
      </c>
    </row>
    <row r="174" spans="1:14" x14ac:dyDescent="0.3">
      <c r="B174" s="2" t="s">
        <v>36</v>
      </c>
      <c r="C174" s="16"/>
      <c r="D174" s="17"/>
      <c r="E174" s="12">
        <v>0</v>
      </c>
      <c r="F174" s="12"/>
      <c r="G174" s="12"/>
      <c r="H174" s="12">
        <v>0</v>
      </c>
      <c r="I174" s="12"/>
      <c r="J174" s="12">
        <v>0</v>
      </c>
      <c r="K174" s="12">
        <v>0</v>
      </c>
      <c r="L174" s="17"/>
      <c r="M174" s="17"/>
      <c r="N174" s="5">
        <v>0</v>
      </c>
    </row>
    <row r="175" spans="1:14" x14ac:dyDescent="0.3">
      <c r="B175" s="2" t="s">
        <v>37</v>
      </c>
      <c r="E175" s="24" t="s">
        <v>59</v>
      </c>
      <c r="F175" s="18"/>
      <c r="G175" s="18"/>
      <c r="H175" s="24" t="s">
        <v>59</v>
      </c>
      <c r="I175" s="18"/>
      <c r="J175" s="24" t="s">
        <v>59</v>
      </c>
      <c r="K175" s="24" t="s">
        <v>59</v>
      </c>
      <c r="N175" s="10"/>
    </row>
    <row r="176" spans="1:14" x14ac:dyDescent="0.3">
      <c r="E176" s="18"/>
      <c r="F176" s="18"/>
      <c r="G176" s="18"/>
      <c r="H176" s="18"/>
      <c r="I176" s="18"/>
      <c r="J176" s="18"/>
      <c r="K176" s="18"/>
      <c r="N176" s="10"/>
    </row>
    <row r="177" spans="1:14" x14ac:dyDescent="0.3">
      <c r="A177" s="1">
        <v>8</v>
      </c>
      <c r="B177" s="2" t="s">
        <v>24</v>
      </c>
      <c r="C177" s="15" t="s">
        <v>91</v>
      </c>
      <c r="E177" s="18"/>
      <c r="F177" s="18"/>
      <c r="G177" s="18"/>
      <c r="H177" s="18"/>
      <c r="I177" s="18"/>
      <c r="J177" s="18"/>
      <c r="K177" s="18"/>
      <c r="N177" s="10"/>
    </row>
    <row r="178" spans="1:14" x14ac:dyDescent="0.3">
      <c r="B178" s="2" t="s">
        <v>27</v>
      </c>
      <c r="C178" s="6">
        <v>2021</v>
      </c>
      <c r="N178" s="10"/>
    </row>
    <row r="179" spans="1:14" x14ac:dyDescent="0.3">
      <c r="B179" s="2" t="s">
        <v>28</v>
      </c>
      <c r="C179" s="6" t="s">
        <v>92</v>
      </c>
      <c r="N179" s="10"/>
    </row>
    <row r="180" spans="1:14" x14ac:dyDescent="0.3">
      <c r="B180" s="2" t="s">
        <v>30</v>
      </c>
      <c r="C180" s="6" t="s">
        <v>56</v>
      </c>
      <c r="N180" s="10"/>
    </row>
    <row r="181" spans="1:14" x14ac:dyDescent="0.3">
      <c r="B181" s="2" t="s">
        <v>32</v>
      </c>
      <c r="C181" s="6" t="s">
        <v>53</v>
      </c>
      <c r="N181" s="10"/>
    </row>
    <row r="182" spans="1:14" x14ac:dyDescent="0.3">
      <c r="B182" s="2" t="s">
        <v>34</v>
      </c>
      <c r="E182" s="12">
        <v>18282373</v>
      </c>
      <c r="F182" s="12">
        <v>8381624</v>
      </c>
      <c r="G182" s="12">
        <v>19045714</v>
      </c>
      <c r="H182" s="12"/>
      <c r="I182" s="12"/>
      <c r="J182" s="12">
        <v>9144863</v>
      </c>
      <c r="K182" s="12">
        <v>10664087</v>
      </c>
      <c r="L182" s="12">
        <v>7618283</v>
      </c>
      <c r="M182" s="12">
        <v>21335734</v>
      </c>
      <c r="N182" s="5">
        <v>94472678</v>
      </c>
    </row>
    <row r="183" spans="1:14" x14ac:dyDescent="0.3">
      <c r="B183" s="2" t="s">
        <v>43</v>
      </c>
      <c r="D183" s="18"/>
      <c r="E183" s="12">
        <v>12546098</v>
      </c>
      <c r="F183" s="12">
        <v>5751727</v>
      </c>
      <c r="G183" s="12">
        <v>13069939</v>
      </c>
      <c r="H183" s="12"/>
      <c r="I183" s="12"/>
      <c r="J183" s="12">
        <v>6275567</v>
      </c>
      <c r="K183" s="12">
        <v>7318063</v>
      </c>
      <c r="L183" s="12">
        <v>5227886</v>
      </c>
      <c r="M183" s="12">
        <v>14641462</v>
      </c>
      <c r="N183" s="5">
        <v>64830742</v>
      </c>
    </row>
    <row r="184" spans="1:14" x14ac:dyDescent="0.3">
      <c r="B184" s="2" t="s">
        <v>36</v>
      </c>
      <c r="E184" s="12">
        <v>1212</v>
      </c>
      <c r="F184" s="12">
        <v>556</v>
      </c>
      <c r="G184" s="12">
        <v>1263</v>
      </c>
      <c r="H184" s="18"/>
      <c r="I184" s="18"/>
      <c r="J184" s="12">
        <v>707</v>
      </c>
      <c r="K184" s="12">
        <v>707</v>
      </c>
      <c r="L184" s="12">
        <v>505</v>
      </c>
      <c r="M184" s="12">
        <v>1414</v>
      </c>
      <c r="N184" s="5">
        <v>6364</v>
      </c>
    </row>
    <row r="185" spans="1:14" x14ac:dyDescent="0.3">
      <c r="B185" s="2" t="s">
        <v>37</v>
      </c>
      <c r="E185" s="24" t="s">
        <v>59</v>
      </c>
      <c r="F185" s="24" t="s">
        <v>59</v>
      </c>
      <c r="G185" s="24" t="s">
        <v>59</v>
      </c>
      <c r="I185" s="18"/>
      <c r="J185" s="24" t="s">
        <v>59</v>
      </c>
      <c r="K185" s="24" t="s">
        <v>59</v>
      </c>
      <c r="L185" s="24" t="s">
        <v>59</v>
      </c>
      <c r="M185" s="24" t="s">
        <v>59</v>
      </c>
      <c r="N185" s="10"/>
    </row>
    <row r="186" spans="1:14" x14ac:dyDescent="0.3">
      <c r="E186" s="12"/>
      <c r="F186" s="12"/>
      <c r="G186" s="12"/>
      <c r="H186" s="12"/>
      <c r="I186" s="12"/>
      <c r="J186" s="12"/>
      <c r="K186" s="12"/>
      <c r="L186" s="12"/>
      <c r="M186" s="12"/>
      <c r="N186" s="10"/>
    </row>
    <row r="187" spans="1:14" x14ac:dyDescent="0.3">
      <c r="A187" s="1">
        <v>9</v>
      </c>
      <c r="B187" s="2" t="s">
        <v>24</v>
      </c>
      <c r="C187" s="15" t="s">
        <v>93</v>
      </c>
      <c r="E187" s="12"/>
      <c r="F187" s="12"/>
      <c r="G187" s="12"/>
      <c r="H187" s="12"/>
      <c r="I187" s="12"/>
      <c r="J187" s="12"/>
      <c r="K187" s="12"/>
      <c r="L187" s="12"/>
      <c r="M187" s="12"/>
      <c r="N187" s="10"/>
    </row>
    <row r="188" spans="1:14" x14ac:dyDescent="0.3">
      <c r="B188" s="2" t="s">
        <v>27</v>
      </c>
      <c r="C188" s="6">
        <v>2020</v>
      </c>
      <c r="E188" s="12"/>
      <c r="F188" s="12"/>
      <c r="G188" s="12"/>
      <c r="H188" s="12"/>
      <c r="I188" s="12"/>
      <c r="J188" s="12"/>
      <c r="K188" s="12"/>
      <c r="L188" s="12"/>
      <c r="M188" s="12"/>
      <c r="N188" s="10"/>
    </row>
    <row r="189" spans="1:14" x14ac:dyDescent="0.3">
      <c r="B189" s="2" t="s">
        <v>28</v>
      </c>
      <c r="C189" s="6" t="s">
        <v>86</v>
      </c>
      <c r="E189" s="12"/>
      <c r="F189" s="12"/>
      <c r="G189" s="12"/>
      <c r="H189" s="12"/>
      <c r="I189" s="12"/>
      <c r="J189" s="12"/>
      <c r="K189" s="12"/>
      <c r="L189" s="12"/>
      <c r="M189" s="12"/>
      <c r="N189" s="10"/>
    </row>
    <row r="190" spans="1:14" x14ac:dyDescent="0.3">
      <c r="B190" s="2" t="s">
        <v>30</v>
      </c>
      <c r="C190" s="6" t="s">
        <v>47</v>
      </c>
      <c r="E190" s="12"/>
      <c r="F190" s="12"/>
      <c r="G190" s="12"/>
      <c r="H190" s="12"/>
      <c r="I190" s="12"/>
      <c r="J190" s="12"/>
      <c r="K190" s="12"/>
      <c r="L190" s="12"/>
      <c r="M190" s="12"/>
      <c r="N190" s="10"/>
    </row>
    <row r="191" spans="1:14" x14ac:dyDescent="0.3">
      <c r="B191" s="2" t="s">
        <v>32</v>
      </c>
      <c r="C191" s="6" t="s">
        <v>53</v>
      </c>
      <c r="E191" s="12"/>
      <c r="F191" s="12"/>
      <c r="G191" s="12"/>
      <c r="H191" s="12"/>
      <c r="I191" s="12"/>
      <c r="J191" s="12"/>
      <c r="K191" s="12"/>
      <c r="L191" s="12"/>
      <c r="M191" s="12"/>
      <c r="N191" s="10"/>
    </row>
    <row r="192" spans="1:14" x14ac:dyDescent="0.3">
      <c r="B192" s="2" t="s">
        <v>34</v>
      </c>
      <c r="E192" s="12">
        <v>14624458</v>
      </c>
      <c r="F192" s="12">
        <v>6705567</v>
      </c>
      <c r="G192" s="12">
        <v>15228774</v>
      </c>
      <c r="H192" s="12"/>
      <c r="I192" s="12"/>
      <c r="J192" s="12">
        <v>7312229</v>
      </c>
      <c r="K192" s="12">
        <v>8528416</v>
      </c>
      <c r="L192" s="12">
        <v>6088488</v>
      </c>
      <c r="M192" s="12">
        <v>17056832</v>
      </c>
      <c r="N192" s="5">
        <v>75544764</v>
      </c>
    </row>
    <row r="193" spans="1:14" x14ac:dyDescent="0.3">
      <c r="B193" s="2" t="s">
        <v>43</v>
      </c>
      <c r="D193" s="18"/>
      <c r="E193" s="12">
        <v>11317156</v>
      </c>
      <c r="F193" s="12">
        <v>5185081</v>
      </c>
      <c r="G193" s="12">
        <v>11784807</v>
      </c>
      <c r="H193" s="12"/>
      <c r="I193" s="12"/>
      <c r="J193" s="12">
        <v>5658578</v>
      </c>
      <c r="K193" s="12">
        <v>6599726</v>
      </c>
      <c r="L193" s="12">
        <v>4711585</v>
      </c>
      <c r="M193" s="12">
        <v>13199452</v>
      </c>
      <c r="N193" s="5">
        <v>58456385</v>
      </c>
    </row>
    <row r="194" spans="1:14" x14ac:dyDescent="0.3">
      <c r="B194" s="2" t="s">
        <v>36</v>
      </c>
      <c r="E194" s="12">
        <v>0</v>
      </c>
      <c r="F194" s="12">
        <v>0</v>
      </c>
      <c r="G194" s="12">
        <v>0</v>
      </c>
      <c r="H194" s="18"/>
      <c r="I194" s="18"/>
      <c r="J194" s="12">
        <v>0</v>
      </c>
      <c r="K194" s="12">
        <v>0</v>
      </c>
      <c r="L194" s="12">
        <v>0</v>
      </c>
      <c r="M194" s="12">
        <v>0</v>
      </c>
      <c r="N194" s="5">
        <v>0</v>
      </c>
    </row>
    <row r="195" spans="1:14" x14ac:dyDescent="0.3">
      <c r="B195" s="2" t="s">
        <v>37</v>
      </c>
      <c r="E195" s="12" t="s">
        <v>59</v>
      </c>
      <c r="F195" s="12" t="s">
        <v>59</v>
      </c>
      <c r="G195" s="12" t="s">
        <v>59</v>
      </c>
      <c r="H195" s="12"/>
      <c r="I195" s="12"/>
      <c r="J195" s="12" t="s">
        <v>59</v>
      </c>
      <c r="K195" s="12" t="s">
        <v>59</v>
      </c>
      <c r="L195" s="12" t="s">
        <v>59</v>
      </c>
      <c r="M195" s="12" t="s">
        <v>59</v>
      </c>
      <c r="N195" s="10"/>
    </row>
    <row r="196" spans="1:14" x14ac:dyDescent="0.3">
      <c r="E196" s="12"/>
      <c r="F196" s="12"/>
      <c r="G196" s="12"/>
      <c r="H196" s="12"/>
      <c r="I196" s="12"/>
      <c r="J196" s="12"/>
      <c r="K196" s="12"/>
      <c r="L196" s="12"/>
      <c r="M196" s="12"/>
      <c r="N196" s="10"/>
    </row>
    <row r="197" spans="1:14" x14ac:dyDescent="0.3">
      <c r="A197" s="1">
        <v>10</v>
      </c>
      <c r="B197" s="2" t="s">
        <v>24</v>
      </c>
      <c r="C197" s="15" t="s">
        <v>94</v>
      </c>
      <c r="E197" s="12"/>
      <c r="F197" s="12"/>
      <c r="G197" s="12"/>
      <c r="H197" s="12"/>
      <c r="I197" s="12"/>
      <c r="J197" s="12"/>
      <c r="K197" s="12"/>
      <c r="L197" s="12"/>
      <c r="M197" s="12"/>
      <c r="N197" s="10"/>
    </row>
    <row r="198" spans="1:14" x14ac:dyDescent="0.3">
      <c r="B198" s="2" t="s">
        <v>27</v>
      </c>
      <c r="C198" s="6">
        <v>2020</v>
      </c>
      <c r="E198" s="12"/>
      <c r="F198" s="12"/>
      <c r="G198" s="12"/>
      <c r="H198" s="12"/>
      <c r="I198" s="12"/>
      <c r="J198" s="12"/>
      <c r="K198" s="12"/>
      <c r="L198" s="12"/>
      <c r="M198" s="12"/>
      <c r="N198" s="10"/>
    </row>
    <row r="199" spans="1:14" x14ac:dyDescent="0.3">
      <c r="B199" s="2" t="s">
        <v>28</v>
      </c>
      <c r="C199" s="6" t="s">
        <v>86</v>
      </c>
      <c r="E199" s="12"/>
      <c r="F199" s="12"/>
      <c r="G199" s="12"/>
      <c r="H199" s="12"/>
      <c r="I199" s="12"/>
      <c r="J199" s="12"/>
      <c r="K199" s="12"/>
      <c r="L199" s="12"/>
      <c r="M199" s="12"/>
      <c r="N199" s="10"/>
    </row>
    <row r="200" spans="1:14" x14ac:dyDescent="0.3">
      <c r="B200" s="2" t="s">
        <v>30</v>
      </c>
      <c r="C200" s="6" t="s">
        <v>56</v>
      </c>
      <c r="E200" s="12"/>
      <c r="F200" s="12"/>
      <c r="G200" s="12"/>
      <c r="H200" s="12"/>
      <c r="I200" s="12"/>
      <c r="J200" s="12"/>
      <c r="K200" s="12"/>
      <c r="L200" s="12"/>
      <c r="M200" s="12"/>
      <c r="N200" s="10"/>
    </row>
    <row r="201" spans="1:14" x14ac:dyDescent="0.3">
      <c r="B201" s="2" t="s">
        <v>32</v>
      </c>
      <c r="C201" s="6" t="s">
        <v>84</v>
      </c>
      <c r="E201" s="12"/>
      <c r="F201" s="12"/>
      <c r="G201" s="12"/>
      <c r="H201" s="12"/>
      <c r="I201" s="12"/>
      <c r="J201" s="12"/>
      <c r="K201" s="12"/>
      <c r="L201" s="12"/>
      <c r="M201" s="12"/>
      <c r="N201" s="10"/>
    </row>
    <row r="202" spans="1:14" x14ac:dyDescent="0.3">
      <c r="B202" s="2" t="s">
        <v>34</v>
      </c>
      <c r="E202" s="12">
        <v>8158788</v>
      </c>
      <c r="F202" s="12">
        <v>3742254</v>
      </c>
      <c r="G202" s="12">
        <v>8495928</v>
      </c>
      <c r="H202" s="12"/>
      <c r="I202" s="12"/>
      <c r="J202" s="12">
        <v>4079394</v>
      </c>
      <c r="K202" s="12">
        <v>4762102</v>
      </c>
      <c r="L202" s="12">
        <v>3396685</v>
      </c>
      <c r="M202" s="12">
        <v>9507347</v>
      </c>
      <c r="N202" s="5">
        <v>42142498</v>
      </c>
    </row>
    <row r="203" spans="1:14" x14ac:dyDescent="0.3">
      <c r="B203" s="2" t="s">
        <v>43</v>
      </c>
      <c r="D203" s="18"/>
      <c r="E203" s="12">
        <v>7650992</v>
      </c>
      <c r="F203" s="12">
        <v>3509339</v>
      </c>
      <c r="G203" s="12">
        <v>7967149</v>
      </c>
      <c r="H203" s="12"/>
      <c r="I203" s="12"/>
      <c r="J203" s="12">
        <v>3825496</v>
      </c>
      <c r="K203" s="12">
        <v>4465713</v>
      </c>
      <c r="L203" s="12">
        <v>3185279</v>
      </c>
      <c r="M203" s="12">
        <v>8915619</v>
      </c>
      <c r="N203" s="5">
        <v>39519587</v>
      </c>
    </row>
    <row r="204" spans="1:14" x14ac:dyDescent="0.3">
      <c r="B204" s="2" t="s">
        <v>36</v>
      </c>
      <c r="E204" s="12">
        <v>0</v>
      </c>
      <c r="F204" s="12">
        <v>0</v>
      </c>
      <c r="G204" s="12">
        <v>0</v>
      </c>
      <c r="H204" s="12"/>
      <c r="I204" s="12"/>
      <c r="J204" s="12">
        <v>0</v>
      </c>
      <c r="K204" s="12">
        <v>0</v>
      </c>
      <c r="L204" s="12">
        <v>0</v>
      </c>
      <c r="M204" s="12">
        <v>0</v>
      </c>
      <c r="N204" s="5">
        <v>0</v>
      </c>
    </row>
    <row r="205" spans="1:14" x14ac:dyDescent="0.3">
      <c r="B205" s="2" t="s">
        <v>37</v>
      </c>
      <c r="E205" s="12" t="s">
        <v>59</v>
      </c>
      <c r="F205" s="12" t="s">
        <v>59</v>
      </c>
      <c r="G205" s="12" t="s">
        <v>59</v>
      </c>
      <c r="H205" s="12"/>
      <c r="I205" s="12"/>
      <c r="J205" s="12" t="s">
        <v>59</v>
      </c>
      <c r="K205" s="12" t="s">
        <v>59</v>
      </c>
      <c r="L205" s="12" t="s">
        <v>59</v>
      </c>
      <c r="M205" s="12" t="s">
        <v>59</v>
      </c>
    </row>
    <row r="206" spans="1:14" x14ac:dyDescent="0.3">
      <c r="E206" s="12"/>
      <c r="F206" s="12"/>
      <c r="G206" s="12"/>
      <c r="H206" s="12"/>
      <c r="I206" s="12"/>
      <c r="J206" s="12"/>
      <c r="K206" s="12"/>
      <c r="L206" s="12"/>
      <c r="M206" s="12"/>
    </row>
    <row r="207" spans="1:14" x14ac:dyDescent="0.3">
      <c r="A207" s="1">
        <v>11</v>
      </c>
      <c r="B207" s="2" t="s">
        <v>24</v>
      </c>
      <c r="C207" s="15" t="s">
        <v>95</v>
      </c>
      <c r="E207" s="17"/>
      <c r="F207" s="17"/>
      <c r="G207" s="17"/>
      <c r="H207" s="17"/>
      <c r="I207" s="17"/>
      <c r="J207" s="17"/>
      <c r="K207" s="17"/>
      <c r="L207" s="17"/>
      <c r="M207" s="17"/>
    </row>
    <row r="208" spans="1:14" x14ac:dyDescent="0.3">
      <c r="B208" s="2" t="s">
        <v>27</v>
      </c>
      <c r="C208" s="6">
        <v>2020</v>
      </c>
      <c r="D208" s="18"/>
      <c r="E208" s="12"/>
      <c r="F208" s="12"/>
      <c r="G208" s="12"/>
      <c r="H208" s="12"/>
      <c r="I208" s="12"/>
      <c r="J208" s="12"/>
      <c r="K208" s="12"/>
      <c r="L208" s="12"/>
      <c r="M208" s="12"/>
    </row>
    <row r="209" spans="1:14" x14ac:dyDescent="0.3">
      <c r="B209" s="2" t="s">
        <v>28</v>
      </c>
      <c r="C209" s="6" t="s">
        <v>96</v>
      </c>
      <c r="D209" s="18"/>
      <c r="E209" s="12"/>
      <c r="F209" s="12"/>
      <c r="G209" s="12"/>
      <c r="H209" s="12"/>
      <c r="I209" s="12"/>
      <c r="J209" s="12"/>
      <c r="K209" s="12"/>
      <c r="L209" s="12"/>
      <c r="M209" s="12"/>
    </row>
    <row r="210" spans="1:14" x14ac:dyDescent="0.3">
      <c r="B210" s="2" t="s">
        <v>30</v>
      </c>
      <c r="C210" s="6" t="s">
        <v>56</v>
      </c>
      <c r="D210" s="18"/>
      <c r="E210" s="12"/>
      <c r="F210" s="12"/>
      <c r="G210" s="12"/>
      <c r="H210" s="12"/>
      <c r="I210" s="12"/>
      <c r="J210" s="12"/>
      <c r="K210" s="12"/>
      <c r="L210" s="12"/>
      <c r="M210" s="12"/>
    </row>
    <row r="211" spans="1:14" x14ac:dyDescent="0.3">
      <c r="B211" s="2" t="s">
        <v>32</v>
      </c>
      <c r="C211" s="6" t="s">
        <v>53</v>
      </c>
      <c r="D211" s="18"/>
      <c r="E211" s="12"/>
      <c r="F211" s="12"/>
      <c r="G211" s="12"/>
      <c r="H211" s="12"/>
      <c r="I211" s="12"/>
      <c r="J211" s="12"/>
      <c r="K211" s="12"/>
      <c r="L211" s="12"/>
      <c r="M211" s="12"/>
    </row>
    <row r="212" spans="1:14" x14ac:dyDescent="0.3">
      <c r="B212" s="2" t="s">
        <v>34</v>
      </c>
      <c r="D212" s="18"/>
      <c r="E212" s="12">
        <v>7276847</v>
      </c>
      <c r="F212" s="12">
        <v>3337727</v>
      </c>
      <c r="G212" s="12">
        <v>7577543</v>
      </c>
      <c r="H212" s="12"/>
      <c r="I212" s="12"/>
      <c r="J212" s="12">
        <v>3638424</v>
      </c>
      <c r="K212" s="12">
        <v>4247333</v>
      </c>
      <c r="L212" s="12">
        <v>3029514</v>
      </c>
      <c r="M212" s="12">
        <v>8479632</v>
      </c>
      <c r="N212" s="5">
        <v>37587020</v>
      </c>
    </row>
    <row r="213" spans="1:14" x14ac:dyDescent="0.3">
      <c r="B213" s="2" t="s">
        <v>43</v>
      </c>
      <c r="D213" s="18"/>
      <c r="E213" s="12">
        <v>4900051</v>
      </c>
      <c r="F213" s="12">
        <v>2247545</v>
      </c>
      <c r="G213" s="12">
        <v>5102536</v>
      </c>
      <c r="H213" s="12"/>
      <c r="I213" s="12"/>
      <c r="J213" s="12">
        <v>2450027</v>
      </c>
      <c r="K213" s="12">
        <v>2860050</v>
      </c>
      <c r="L213" s="12">
        <v>2040004</v>
      </c>
      <c r="M213" s="12">
        <v>5709983</v>
      </c>
      <c r="N213" s="5">
        <v>25310196</v>
      </c>
    </row>
    <row r="214" spans="1:14" x14ac:dyDescent="0.3">
      <c r="B214" s="2" t="s">
        <v>36</v>
      </c>
      <c r="D214" s="18"/>
      <c r="E214" s="12">
        <v>1629</v>
      </c>
      <c r="F214" s="12">
        <v>747</v>
      </c>
      <c r="G214" s="12">
        <v>1697</v>
      </c>
      <c r="H214" s="18"/>
      <c r="I214" s="18"/>
      <c r="J214" s="12">
        <v>814</v>
      </c>
      <c r="K214" s="12">
        <v>950</v>
      </c>
      <c r="L214" s="12">
        <v>678</v>
      </c>
      <c r="M214" s="12">
        <v>1898</v>
      </c>
      <c r="N214" s="5">
        <v>8413</v>
      </c>
    </row>
    <row r="215" spans="1:14" x14ac:dyDescent="0.3">
      <c r="B215" s="2" t="s">
        <v>37</v>
      </c>
      <c r="D215" s="18"/>
      <c r="E215" s="24" t="s">
        <v>59</v>
      </c>
      <c r="F215" s="12" t="s">
        <v>59</v>
      </c>
      <c r="G215" s="12" t="s">
        <v>59</v>
      </c>
      <c r="H215" s="12"/>
      <c r="I215" s="12"/>
      <c r="J215" s="12" t="s">
        <v>59</v>
      </c>
      <c r="K215" s="12" t="s">
        <v>59</v>
      </c>
      <c r="L215" s="12" t="s">
        <v>59</v>
      </c>
      <c r="M215" s="12" t="s">
        <v>59</v>
      </c>
    </row>
    <row r="216" spans="1:14" x14ac:dyDescent="0.3">
      <c r="D216" s="18"/>
      <c r="E216" s="24"/>
      <c r="F216" s="12"/>
      <c r="G216" s="12"/>
      <c r="H216" s="12"/>
      <c r="I216" s="12"/>
      <c r="J216" s="12"/>
      <c r="K216" s="12"/>
      <c r="L216" s="12"/>
      <c r="M216" s="12"/>
    </row>
    <row r="217" spans="1:14" x14ac:dyDescent="0.3">
      <c r="A217" s="47">
        <v>12</v>
      </c>
      <c r="B217" s="2" t="s">
        <v>24</v>
      </c>
      <c r="C217" s="15" t="s">
        <v>97</v>
      </c>
      <c r="E217" s="17"/>
      <c r="F217" s="17"/>
      <c r="G217" s="17"/>
      <c r="H217" s="17"/>
      <c r="I217" s="17"/>
      <c r="J217" s="17"/>
      <c r="K217" s="17"/>
      <c r="L217" s="17"/>
      <c r="M217" s="17"/>
    </row>
    <row r="218" spans="1:14" x14ac:dyDescent="0.3">
      <c r="B218" s="2" t="s">
        <v>27</v>
      </c>
      <c r="C218" s="6">
        <v>2021</v>
      </c>
      <c r="D218" s="18"/>
      <c r="E218" s="12"/>
      <c r="F218" s="12"/>
      <c r="G218" s="12"/>
      <c r="H218" s="12"/>
      <c r="I218" s="12"/>
      <c r="J218" s="12"/>
      <c r="K218" s="12"/>
      <c r="L218" s="12"/>
      <c r="M218" s="12"/>
    </row>
    <row r="219" spans="1:14" x14ac:dyDescent="0.3">
      <c r="B219" s="2" t="s">
        <v>28</v>
      </c>
      <c r="C219" s="6" t="s">
        <v>96</v>
      </c>
      <c r="D219" s="18"/>
      <c r="E219" s="12"/>
      <c r="F219" s="12"/>
      <c r="G219" s="12"/>
      <c r="H219" s="12"/>
      <c r="I219" s="12"/>
      <c r="J219" s="12"/>
      <c r="K219" s="12"/>
      <c r="L219" s="12"/>
      <c r="M219" s="12"/>
    </row>
    <row r="220" spans="1:14" x14ac:dyDescent="0.3">
      <c r="B220" s="2" t="s">
        <v>30</v>
      </c>
      <c r="D220" s="18"/>
      <c r="E220" s="12"/>
      <c r="F220" s="12"/>
      <c r="G220" s="12"/>
      <c r="H220" s="12"/>
      <c r="I220" s="12"/>
      <c r="J220" s="12"/>
      <c r="K220" s="12"/>
      <c r="L220" s="12"/>
      <c r="M220" s="12"/>
    </row>
    <row r="221" spans="1:14" x14ac:dyDescent="0.3">
      <c r="B221" s="2" t="s">
        <v>32</v>
      </c>
      <c r="C221" s="6" t="s">
        <v>53</v>
      </c>
      <c r="D221" s="18"/>
      <c r="E221" s="12"/>
      <c r="F221" s="12"/>
      <c r="G221" s="12"/>
      <c r="H221" s="12"/>
      <c r="I221" s="12"/>
      <c r="J221" s="12"/>
      <c r="K221" s="12"/>
      <c r="L221" s="12"/>
      <c r="M221" s="12"/>
    </row>
    <row r="222" spans="1:14" x14ac:dyDescent="0.3">
      <c r="B222" s="2" t="s">
        <v>34</v>
      </c>
      <c r="D222" s="12"/>
      <c r="E222" s="12">
        <v>5143842</v>
      </c>
      <c r="F222" s="12">
        <v>2355378</v>
      </c>
      <c r="G222" s="12">
        <v>5364184</v>
      </c>
      <c r="H222" s="12"/>
      <c r="I222" s="12"/>
      <c r="J222" s="12">
        <v>2575720</v>
      </c>
      <c r="K222" s="12">
        <v>3001208</v>
      </c>
      <c r="L222" s="12">
        <v>2142634</v>
      </c>
      <c r="M222" s="12">
        <v>6010014</v>
      </c>
      <c r="N222" s="5">
        <v>26592980</v>
      </c>
    </row>
    <row r="223" spans="1:14" x14ac:dyDescent="0.3">
      <c r="B223" s="2" t="s">
        <v>43</v>
      </c>
      <c r="D223" s="12"/>
      <c r="E223" s="12">
        <v>4519024</v>
      </c>
      <c r="F223" s="12">
        <v>2069273</v>
      </c>
      <c r="G223" s="12">
        <v>4712601</v>
      </c>
      <c r="H223" s="12"/>
      <c r="I223" s="12"/>
      <c r="J223" s="12">
        <v>2262850</v>
      </c>
      <c r="K223" s="12">
        <v>2636654</v>
      </c>
      <c r="L223" s="12">
        <v>1882371</v>
      </c>
      <c r="M223" s="12">
        <v>5279983</v>
      </c>
      <c r="N223" s="5">
        <v>23362756</v>
      </c>
    </row>
    <row r="224" spans="1:14" x14ac:dyDescent="0.3">
      <c r="B224" s="2" t="s">
        <v>36</v>
      </c>
      <c r="D224" s="12"/>
      <c r="E224" s="12">
        <v>0</v>
      </c>
      <c r="F224" s="12">
        <v>0</v>
      </c>
      <c r="G224" s="12">
        <v>0</v>
      </c>
      <c r="H224" s="12"/>
      <c r="I224" s="12"/>
      <c r="J224" s="12">
        <v>0</v>
      </c>
      <c r="K224" s="12">
        <v>0</v>
      </c>
      <c r="L224" s="12">
        <v>0</v>
      </c>
      <c r="M224" s="12">
        <v>0</v>
      </c>
      <c r="N224" s="5">
        <v>0</v>
      </c>
    </row>
    <row r="225" spans="1:14" x14ac:dyDescent="0.3">
      <c r="B225" s="2" t="s">
        <v>37</v>
      </c>
      <c r="D225" s="18"/>
      <c r="E225" s="24" t="s">
        <v>59</v>
      </c>
      <c r="F225" s="12" t="s">
        <v>59</v>
      </c>
      <c r="G225" s="12" t="s">
        <v>59</v>
      </c>
      <c r="H225" s="12"/>
      <c r="I225" s="12"/>
      <c r="J225" s="12" t="s">
        <v>59</v>
      </c>
      <c r="K225" s="12" t="s">
        <v>59</v>
      </c>
      <c r="L225" s="12" t="s">
        <v>59</v>
      </c>
      <c r="M225" s="12" t="s">
        <v>59</v>
      </c>
    </row>
    <row r="226" spans="1:14" x14ac:dyDescent="0.3">
      <c r="D226" s="18"/>
      <c r="E226" s="24"/>
      <c r="F226" s="12"/>
      <c r="G226" s="12"/>
      <c r="H226" s="12"/>
      <c r="I226" s="12"/>
      <c r="J226" s="12"/>
      <c r="K226" s="12"/>
      <c r="L226" s="12"/>
      <c r="M226" s="12"/>
    </row>
    <row r="227" spans="1:14" x14ac:dyDescent="0.3">
      <c r="A227" s="49">
        <v>13</v>
      </c>
      <c r="B227" s="2" t="s">
        <v>24</v>
      </c>
      <c r="C227" s="15" t="s">
        <v>98</v>
      </c>
      <c r="E227" s="17"/>
      <c r="F227" s="17"/>
      <c r="G227" s="17"/>
      <c r="H227" s="17"/>
      <c r="I227" s="17"/>
      <c r="J227" s="17"/>
      <c r="K227" s="17"/>
      <c r="L227" s="17"/>
      <c r="M227" s="17"/>
    </row>
    <row r="228" spans="1:14" x14ac:dyDescent="0.3">
      <c r="B228" s="2" t="s">
        <v>27</v>
      </c>
      <c r="C228" s="6">
        <v>2021</v>
      </c>
      <c r="D228" s="18"/>
      <c r="E228" s="12"/>
      <c r="F228" s="12"/>
      <c r="G228" s="12"/>
      <c r="H228" s="12"/>
      <c r="I228" s="12"/>
      <c r="J228" s="12"/>
      <c r="K228" s="12"/>
      <c r="L228" s="12"/>
      <c r="M228" s="12"/>
    </row>
    <row r="229" spans="1:14" x14ac:dyDescent="0.3">
      <c r="B229" s="2" t="s">
        <v>28</v>
      </c>
      <c r="C229" s="6" t="s">
        <v>99</v>
      </c>
      <c r="D229" s="18"/>
      <c r="E229" s="12"/>
      <c r="F229" s="12"/>
      <c r="G229" s="12"/>
      <c r="H229" s="12"/>
      <c r="I229" s="12"/>
      <c r="J229" s="12"/>
      <c r="K229" s="12"/>
      <c r="L229" s="12"/>
      <c r="M229" s="12"/>
    </row>
    <row r="230" spans="1:14" x14ac:dyDescent="0.3">
      <c r="B230" s="2" t="s">
        <v>30</v>
      </c>
      <c r="D230" s="18"/>
      <c r="E230" s="12"/>
      <c r="F230" s="12"/>
      <c r="G230" s="12"/>
      <c r="H230" s="12"/>
      <c r="I230" s="12"/>
      <c r="J230" s="12"/>
      <c r="K230" s="12"/>
      <c r="L230" s="12"/>
      <c r="M230" s="12"/>
    </row>
    <row r="231" spans="1:14" x14ac:dyDescent="0.3">
      <c r="B231" s="2" t="s">
        <v>32</v>
      </c>
      <c r="C231" s="6" t="s">
        <v>53</v>
      </c>
      <c r="D231" s="18"/>
      <c r="E231" s="12"/>
      <c r="F231" s="12"/>
      <c r="G231" s="12"/>
      <c r="H231" s="12"/>
      <c r="I231" s="12"/>
      <c r="J231" s="12"/>
      <c r="K231" s="12"/>
      <c r="L231" s="12"/>
      <c r="M231" s="12"/>
    </row>
    <row r="232" spans="1:14" x14ac:dyDescent="0.3">
      <c r="B232" s="2" t="s">
        <v>34</v>
      </c>
      <c r="D232" s="18"/>
      <c r="E232" s="12">
        <v>1465759</v>
      </c>
      <c r="F232" s="12">
        <v>672436</v>
      </c>
      <c r="G232" s="12">
        <v>1526202</v>
      </c>
      <c r="H232" s="12"/>
      <c r="I232" s="12"/>
      <c r="J232" s="12">
        <v>732879</v>
      </c>
      <c r="K232" s="12">
        <v>853767</v>
      </c>
      <c r="L232" s="12">
        <v>611992</v>
      </c>
      <c r="M232" s="12">
        <v>1692422</v>
      </c>
      <c r="N232" s="5">
        <v>7555457</v>
      </c>
    </row>
    <row r="233" spans="1:14" x14ac:dyDescent="0.3">
      <c r="B233" s="2" t="s">
        <v>43</v>
      </c>
      <c r="D233" s="18"/>
      <c r="E233" s="12">
        <v>1199518</v>
      </c>
      <c r="F233" s="12">
        <v>550294</v>
      </c>
      <c r="G233" s="12">
        <v>1248983</v>
      </c>
      <c r="H233" s="12"/>
      <c r="I233" s="12"/>
      <c r="J233" s="12">
        <v>599759</v>
      </c>
      <c r="K233" s="12">
        <v>698688</v>
      </c>
      <c r="L233" s="12">
        <v>500830</v>
      </c>
      <c r="M233" s="12">
        <v>1385010</v>
      </c>
      <c r="N233" s="5">
        <v>6183082</v>
      </c>
    </row>
    <row r="234" spans="1:14" x14ac:dyDescent="0.3">
      <c r="B234" s="2" t="s">
        <v>36</v>
      </c>
      <c r="D234" s="18"/>
      <c r="E234" s="12">
        <v>0</v>
      </c>
      <c r="F234" s="12">
        <v>0</v>
      </c>
      <c r="G234" s="12">
        <v>0</v>
      </c>
      <c r="H234" s="18"/>
      <c r="I234" s="18"/>
      <c r="J234" s="12">
        <v>0</v>
      </c>
      <c r="K234" s="12">
        <v>0</v>
      </c>
      <c r="L234" s="12">
        <v>0</v>
      </c>
      <c r="M234" s="12">
        <v>0</v>
      </c>
      <c r="N234" s="5">
        <v>0</v>
      </c>
    </row>
    <row r="235" spans="1:14" x14ac:dyDescent="0.3">
      <c r="B235" s="2" t="s">
        <v>37</v>
      </c>
      <c r="D235" s="18"/>
      <c r="E235" s="24" t="s">
        <v>59</v>
      </c>
      <c r="F235" s="12" t="s">
        <v>59</v>
      </c>
      <c r="G235" s="12" t="s">
        <v>59</v>
      </c>
      <c r="H235" s="12"/>
      <c r="I235" s="12"/>
      <c r="J235" s="12" t="s">
        <v>59</v>
      </c>
      <c r="K235" s="12" t="s">
        <v>59</v>
      </c>
      <c r="L235" s="12" t="s">
        <v>59</v>
      </c>
      <c r="M235" s="12" t="s">
        <v>59</v>
      </c>
    </row>
    <row r="236" spans="1:14" x14ac:dyDescent="0.3">
      <c r="D236" s="18"/>
      <c r="E236" s="24"/>
      <c r="F236" s="12"/>
      <c r="G236" s="12"/>
      <c r="H236" s="12"/>
      <c r="I236" s="12"/>
      <c r="J236" s="12"/>
      <c r="K236" s="12"/>
      <c r="L236" s="12"/>
      <c r="M236" s="12"/>
    </row>
    <row r="237" spans="1:14" x14ac:dyDescent="0.3">
      <c r="A237" s="47">
        <v>14</v>
      </c>
      <c r="B237" s="2" t="s">
        <v>24</v>
      </c>
      <c r="C237" s="15" t="s">
        <v>100</v>
      </c>
      <c r="E237" s="17"/>
      <c r="F237" s="17"/>
      <c r="G237" s="17"/>
      <c r="H237" s="17"/>
      <c r="I237" s="17"/>
      <c r="J237" s="17"/>
      <c r="K237" s="17"/>
      <c r="L237" s="17"/>
      <c r="M237" s="17"/>
    </row>
    <row r="238" spans="1:14" x14ac:dyDescent="0.3">
      <c r="B238" s="2" t="s">
        <v>27</v>
      </c>
      <c r="C238" s="6">
        <v>2021</v>
      </c>
      <c r="D238" s="18"/>
      <c r="E238" s="12"/>
      <c r="F238" s="12"/>
      <c r="G238" s="12"/>
      <c r="H238" s="12"/>
      <c r="I238" s="12"/>
      <c r="J238" s="12"/>
      <c r="K238" s="12"/>
      <c r="L238" s="12"/>
      <c r="M238" s="12"/>
    </row>
    <row r="239" spans="1:14" x14ac:dyDescent="0.3">
      <c r="B239" s="2" t="s">
        <v>28</v>
      </c>
      <c r="C239" s="6" t="s">
        <v>101</v>
      </c>
      <c r="D239" s="18"/>
      <c r="E239" s="12"/>
      <c r="F239" s="12"/>
      <c r="G239" s="12"/>
      <c r="H239" s="12"/>
      <c r="I239" s="12"/>
      <c r="J239" s="12"/>
      <c r="K239" s="12"/>
      <c r="L239" s="12"/>
      <c r="M239" s="12"/>
    </row>
    <row r="240" spans="1:14" x14ac:dyDescent="0.3">
      <c r="B240" s="2" t="s">
        <v>30</v>
      </c>
      <c r="C240" s="6" t="s">
        <v>102</v>
      </c>
      <c r="D240" s="18"/>
      <c r="E240" s="12"/>
      <c r="F240" s="12"/>
      <c r="G240" s="12"/>
      <c r="H240" s="12"/>
      <c r="I240" s="12"/>
      <c r="J240" s="12"/>
      <c r="K240" s="12"/>
      <c r="L240" s="12"/>
      <c r="M240" s="12"/>
    </row>
    <row r="241" spans="1:14" x14ac:dyDescent="0.3">
      <c r="B241" s="2" t="s">
        <v>32</v>
      </c>
      <c r="C241" s="6" t="s">
        <v>53</v>
      </c>
      <c r="D241" s="18"/>
      <c r="E241" s="12"/>
      <c r="F241" s="12"/>
      <c r="G241" s="12"/>
      <c r="H241" s="12"/>
      <c r="I241" s="12"/>
      <c r="J241" s="12"/>
      <c r="K241" s="12"/>
      <c r="L241" s="12"/>
      <c r="M241" s="12"/>
    </row>
    <row r="242" spans="1:14" x14ac:dyDescent="0.3">
      <c r="B242" s="2" t="s">
        <v>34</v>
      </c>
      <c r="D242" s="12"/>
      <c r="E242" s="12">
        <v>6925365</v>
      </c>
      <c r="F242" s="12">
        <v>3171360</v>
      </c>
      <c r="G242" s="12">
        <v>7213000</v>
      </c>
      <c r="H242" s="12"/>
      <c r="I242" s="12"/>
      <c r="J242" s="12">
        <v>4557908</v>
      </c>
      <c r="K242" s="12">
        <v>4041640</v>
      </c>
      <c r="L242" s="12">
        <v>2883725</v>
      </c>
      <c r="M242" s="12">
        <v>8083280</v>
      </c>
      <c r="N242" s="5">
        <v>36876278</v>
      </c>
    </row>
    <row r="243" spans="1:14" x14ac:dyDescent="0.3">
      <c r="B243" s="2" t="s">
        <v>43</v>
      </c>
      <c r="D243" s="12"/>
      <c r="E243" s="12">
        <v>1786802</v>
      </c>
      <c r="F243" s="12">
        <v>818237</v>
      </c>
      <c r="G243" s="12">
        <v>1861014</v>
      </c>
      <c r="H243" s="12"/>
      <c r="I243" s="12"/>
      <c r="J243" s="12">
        <v>1175978</v>
      </c>
      <c r="K243" s="12">
        <v>1042777</v>
      </c>
      <c r="L243" s="12">
        <v>744025</v>
      </c>
      <c r="M243" s="12">
        <v>2085553</v>
      </c>
      <c r="N243" s="5">
        <v>9514386</v>
      </c>
    </row>
    <row r="244" spans="1:14" x14ac:dyDescent="0.3">
      <c r="B244" s="2" t="s">
        <v>36</v>
      </c>
      <c r="D244" s="12"/>
      <c r="E244" s="12">
        <v>9081</v>
      </c>
      <c r="F244" s="12">
        <v>4158</v>
      </c>
      <c r="G244" s="12">
        <v>9458</v>
      </c>
      <c r="H244" s="12"/>
      <c r="I244" s="12"/>
      <c r="J244" s="12">
        <v>5976</v>
      </c>
      <c r="K244" s="12">
        <v>5300</v>
      </c>
      <c r="L244" s="12">
        <v>3781</v>
      </c>
      <c r="M244" s="12">
        <v>10599</v>
      </c>
      <c r="N244" s="5">
        <v>48353</v>
      </c>
    </row>
    <row r="245" spans="1:14" x14ac:dyDescent="0.3">
      <c r="B245" s="2" t="s">
        <v>37</v>
      </c>
      <c r="D245" s="18"/>
      <c r="E245" s="24" t="s">
        <v>59</v>
      </c>
      <c r="F245" s="12" t="s">
        <v>59</v>
      </c>
      <c r="G245" s="12" t="s">
        <v>59</v>
      </c>
      <c r="H245" s="12"/>
      <c r="I245" s="12"/>
      <c r="J245" s="12" t="s">
        <v>59</v>
      </c>
      <c r="K245" s="12" t="s">
        <v>59</v>
      </c>
      <c r="L245" s="12" t="s">
        <v>59</v>
      </c>
      <c r="M245" s="12" t="s">
        <v>59</v>
      </c>
    </row>
    <row r="246" spans="1:14" x14ac:dyDescent="0.3">
      <c r="D246" s="18"/>
      <c r="E246" s="24"/>
      <c r="F246" s="12"/>
      <c r="G246" s="12"/>
      <c r="H246" s="12"/>
      <c r="I246" s="12"/>
      <c r="J246" s="12"/>
      <c r="K246" s="12"/>
      <c r="L246" s="12"/>
      <c r="M246" s="12"/>
    </row>
    <row r="247" spans="1:14" x14ac:dyDescent="0.3">
      <c r="A247" s="1">
        <v>15</v>
      </c>
      <c r="B247" s="2" t="s">
        <v>24</v>
      </c>
      <c r="C247" s="15" t="s">
        <v>103</v>
      </c>
      <c r="D247" s="18"/>
      <c r="E247" s="24"/>
      <c r="F247" s="12"/>
      <c r="G247" s="12"/>
      <c r="H247" s="12"/>
      <c r="I247" s="12"/>
      <c r="J247" s="12"/>
      <c r="K247" s="12"/>
      <c r="L247" s="12"/>
      <c r="M247" s="12"/>
    </row>
    <row r="248" spans="1:14" x14ac:dyDescent="0.3">
      <c r="B248" s="2" t="s">
        <v>27</v>
      </c>
      <c r="C248" s="6">
        <v>2021</v>
      </c>
      <c r="D248" s="18"/>
      <c r="E248" s="24"/>
      <c r="F248" s="12"/>
      <c r="G248" s="12"/>
      <c r="H248" s="12"/>
      <c r="I248" s="12"/>
      <c r="J248" s="12"/>
      <c r="K248" s="12"/>
      <c r="L248" s="12"/>
      <c r="M248" s="12"/>
    </row>
    <row r="249" spans="1:14" x14ac:dyDescent="0.3">
      <c r="B249" s="2" t="s">
        <v>28</v>
      </c>
      <c r="C249" s="6" t="s">
        <v>104</v>
      </c>
      <c r="D249" s="18"/>
      <c r="E249" s="24"/>
      <c r="F249" s="12"/>
      <c r="G249" s="12"/>
      <c r="H249" s="12"/>
      <c r="I249" s="12"/>
      <c r="J249" s="12"/>
      <c r="K249" s="12"/>
      <c r="L249" s="12"/>
      <c r="M249" s="12"/>
    </row>
    <row r="250" spans="1:14" x14ac:dyDescent="0.3">
      <c r="B250" s="2" t="s">
        <v>30</v>
      </c>
      <c r="C250" s="6" t="s">
        <v>56</v>
      </c>
      <c r="D250" s="18"/>
      <c r="E250" s="24"/>
      <c r="F250" s="12"/>
      <c r="G250" s="12"/>
      <c r="H250" s="12"/>
      <c r="I250" s="12"/>
      <c r="J250" s="12"/>
      <c r="K250" s="12"/>
      <c r="L250" s="12"/>
      <c r="M250" s="12"/>
    </row>
    <row r="251" spans="1:14" x14ac:dyDescent="0.3">
      <c r="B251" s="2" t="s">
        <v>32</v>
      </c>
      <c r="C251" s="6" t="s">
        <v>48</v>
      </c>
      <c r="D251" s="18"/>
      <c r="E251" s="24"/>
      <c r="F251" s="12"/>
      <c r="G251" s="12"/>
      <c r="H251" s="12"/>
      <c r="I251" s="12"/>
      <c r="J251" s="12"/>
      <c r="K251" s="12"/>
      <c r="L251" s="12"/>
      <c r="M251" s="12"/>
    </row>
    <row r="252" spans="1:14" x14ac:dyDescent="0.3">
      <c r="B252" s="2" t="s">
        <v>34</v>
      </c>
      <c r="D252" s="18"/>
      <c r="E252" s="12">
        <v>7510000</v>
      </c>
      <c r="F252" s="12">
        <v>3440000</v>
      </c>
      <c r="G252" s="12">
        <v>7820000</v>
      </c>
      <c r="H252" s="12"/>
      <c r="I252" s="12"/>
      <c r="J252" s="12">
        <v>4940000</v>
      </c>
      <c r="K252" s="12">
        <v>4380000</v>
      </c>
      <c r="L252" s="12">
        <v>3130000</v>
      </c>
      <c r="M252" s="12">
        <v>8780000</v>
      </c>
      <c r="N252" s="5">
        <v>40000000</v>
      </c>
    </row>
    <row r="253" spans="1:14" x14ac:dyDescent="0.3">
      <c r="B253" s="2" t="s">
        <v>43</v>
      </c>
      <c r="D253" s="18"/>
      <c r="E253" s="12">
        <v>7510000</v>
      </c>
      <c r="F253" s="12">
        <v>3440000</v>
      </c>
      <c r="G253" s="12">
        <v>7820000</v>
      </c>
      <c r="H253" s="12"/>
      <c r="I253" s="12"/>
      <c r="J253" s="12">
        <v>4940000</v>
      </c>
      <c r="K253" s="12">
        <v>4380000</v>
      </c>
      <c r="L253" s="12">
        <v>3130000</v>
      </c>
      <c r="M253" s="12">
        <v>8780000</v>
      </c>
      <c r="N253" s="5">
        <v>40000000</v>
      </c>
    </row>
    <row r="254" spans="1:14" x14ac:dyDescent="0.3">
      <c r="B254" s="2" t="s">
        <v>36</v>
      </c>
      <c r="D254" s="18"/>
      <c r="E254" s="12">
        <v>0</v>
      </c>
      <c r="F254" s="12">
        <v>0</v>
      </c>
      <c r="G254" s="12">
        <v>0</v>
      </c>
      <c r="H254" s="12"/>
      <c r="I254" s="12"/>
      <c r="J254" s="12">
        <v>0</v>
      </c>
      <c r="K254" s="12">
        <v>0</v>
      </c>
      <c r="L254" s="12">
        <v>0</v>
      </c>
      <c r="M254" s="12">
        <v>0</v>
      </c>
      <c r="N254" s="5">
        <v>0</v>
      </c>
    </row>
    <row r="255" spans="1:14" x14ac:dyDescent="0.3">
      <c r="B255" s="2" t="s">
        <v>37</v>
      </c>
      <c r="D255" s="18"/>
      <c r="E255" s="24" t="s">
        <v>59</v>
      </c>
      <c r="F255" s="24" t="s">
        <v>59</v>
      </c>
      <c r="G255" s="24" t="s">
        <v>59</v>
      </c>
      <c r="H255" s="24"/>
      <c r="I255" s="24"/>
      <c r="J255" s="24" t="s">
        <v>59</v>
      </c>
      <c r="K255" s="24" t="s">
        <v>59</v>
      </c>
      <c r="L255" s="24" t="s">
        <v>59</v>
      </c>
      <c r="M255" s="24" t="s">
        <v>59</v>
      </c>
    </row>
    <row r="256" spans="1:14" x14ac:dyDescent="0.3">
      <c r="D256" s="18"/>
      <c r="E256" s="24"/>
      <c r="F256" s="12"/>
      <c r="G256" s="12"/>
      <c r="H256" s="12"/>
      <c r="I256" s="12"/>
      <c r="J256" s="12"/>
      <c r="K256" s="12"/>
      <c r="L256" s="12"/>
      <c r="M256" s="12"/>
    </row>
    <row r="257" spans="1:14" x14ac:dyDescent="0.3">
      <c r="A257" s="1">
        <v>16</v>
      </c>
      <c r="B257" s="2" t="s">
        <v>24</v>
      </c>
      <c r="C257" s="15" t="s">
        <v>105</v>
      </c>
      <c r="D257" s="18"/>
      <c r="E257" s="24"/>
      <c r="F257" s="12"/>
      <c r="G257" s="12"/>
      <c r="H257" s="12"/>
      <c r="I257" s="12"/>
      <c r="J257" s="12"/>
      <c r="K257" s="12"/>
      <c r="L257" s="12"/>
      <c r="M257" s="12"/>
    </row>
    <row r="258" spans="1:14" x14ac:dyDescent="0.3">
      <c r="B258" s="2" t="s">
        <v>27</v>
      </c>
      <c r="C258" s="6">
        <v>2021</v>
      </c>
      <c r="D258" s="18"/>
      <c r="E258" s="24"/>
      <c r="F258" s="12"/>
      <c r="G258" s="12"/>
      <c r="H258" s="12"/>
      <c r="I258" s="12"/>
      <c r="J258" s="12"/>
      <c r="K258" s="12"/>
      <c r="L258" s="12"/>
      <c r="M258" s="12"/>
    </row>
    <row r="259" spans="1:14" x14ac:dyDescent="0.3">
      <c r="B259" s="2" t="s">
        <v>28</v>
      </c>
      <c r="C259" s="6" t="s">
        <v>106</v>
      </c>
      <c r="D259" s="18"/>
      <c r="E259" s="24"/>
      <c r="F259" s="12"/>
      <c r="G259" s="12"/>
      <c r="H259" s="12"/>
      <c r="I259" s="12"/>
      <c r="J259" s="12"/>
      <c r="K259" s="12"/>
      <c r="L259" s="12"/>
      <c r="M259" s="12"/>
    </row>
    <row r="260" spans="1:14" x14ac:dyDescent="0.3">
      <c r="B260" s="2" t="s">
        <v>30</v>
      </c>
      <c r="C260" s="6" t="s">
        <v>56</v>
      </c>
      <c r="D260" s="18"/>
      <c r="E260" s="24"/>
      <c r="F260" s="12"/>
      <c r="G260" s="12"/>
      <c r="H260" s="12"/>
      <c r="I260" s="12"/>
      <c r="J260" s="12"/>
      <c r="K260" s="12"/>
      <c r="L260" s="12"/>
      <c r="M260" s="12"/>
    </row>
    <row r="261" spans="1:14" x14ac:dyDescent="0.3">
      <c r="B261" s="2" t="s">
        <v>32</v>
      </c>
      <c r="C261" s="6" t="s">
        <v>53</v>
      </c>
      <c r="D261" s="18"/>
      <c r="E261" s="24"/>
      <c r="F261" s="12"/>
      <c r="G261" s="12"/>
      <c r="H261" s="12"/>
      <c r="I261" s="12"/>
      <c r="J261" s="12"/>
      <c r="K261" s="12"/>
      <c r="L261" s="12"/>
      <c r="M261" s="12"/>
    </row>
    <row r="262" spans="1:14" x14ac:dyDescent="0.3">
      <c r="B262" s="2" t="s">
        <v>34</v>
      </c>
      <c r="D262" s="18"/>
      <c r="E262" s="12">
        <v>7012982</v>
      </c>
      <c r="F262" s="12">
        <v>3211483</v>
      </c>
      <c r="G262" s="12">
        <v>7304256</v>
      </c>
      <c r="H262" s="12"/>
      <c r="I262" s="12"/>
      <c r="J262" s="12">
        <v>4615573</v>
      </c>
      <c r="K262" s="12">
        <v>4092773</v>
      </c>
      <c r="L262" s="12">
        <v>2920209</v>
      </c>
      <c r="M262" s="12">
        <v>8185546</v>
      </c>
      <c r="N262" s="5">
        <v>37342822</v>
      </c>
    </row>
    <row r="263" spans="1:14" x14ac:dyDescent="0.3">
      <c r="B263" s="2" t="s">
        <v>43</v>
      </c>
      <c r="D263" s="18"/>
      <c r="E263" s="12">
        <v>3930964</v>
      </c>
      <c r="F263" s="12">
        <v>1800122</v>
      </c>
      <c r="G263" s="12">
        <v>4094230</v>
      </c>
      <c r="H263" s="12"/>
      <c r="I263" s="12"/>
      <c r="J263" s="12">
        <v>2587152</v>
      </c>
      <c r="K263" s="12">
        <v>2294109</v>
      </c>
      <c r="L263" s="12">
        <v>1636855</v>
      </c>
      <c r="M263" s="12">
        <v>4588217</v>
      </c>
      <c r="N263" s="5">
        <v>20931649</v>
      </c>
    </row>
    <row r="264" spans="1:14" x14ac:dyDescent="0.3">
      <c r="B264" s="2" t="s">
        <v>36</v>
      </c>
      <c r="D264" s="18"/>
      <c r="E264" s="12">
        <v>7732</v>
      </c>
      <c r="F264" s="12">
        <v>3541</v>
      </c>
      <c r="G264" s="12">
        <v>8053</v>
      </c>
      <c r="H264" s="12"/>
      <c r="I264" s="12"/>
      <c r="J264" s="12">
        <v>5089</v>
      </c>
      <c r="K264" s="12">
        <v>4513</v>
      </c>
      <c r="L264" s="12">
        <v>3220</v>
      </c>
      <c r="M264" s="12">
        <v>9025</v>
      </c>
      <c r="N264" s="5">
        <v>41173</v>
      </c>
    </row>
    <row r="265" spans="1:14" x14ac:dyDescent="0.3">
      <c r="B265" s="2" t="s">
        <v>37</v>
      </c>
      <c r="D265" s="18"/>
      <c r="E265" s="24" t="s">
        <v>59</v>
      </c>
      <c r="F265" s="24" t="s">
        <v>59</v>
      </c>
      <c r="G265" s="24" t="s">
        <v>59</v>
      </c>
      <c r="H265" s="24"/>
      <c r="I265" s="24"/>
      <c r="J265" s="24" t="s">
        <v>59</v>
      </c>
      <c r="K265" s="24" t="s">
        <v>59</v>
      </c>
      <c r="L265" s="24" t="s">
        <v>59</v>
      </c>
      <c r="M265" s="24" t="s">
        <v>59</v>
      </c>
    </row>
    <row r="266" spans="1:14" x14ac:dyDescent="0.3">
      <c r="D266" s="18"/>
      <c r="E266" s="24"/>
      <c r="F266" s="12"/>
      <c r="G266" s="12"/>
      <c r="H266" s="12"/>
      <c r="I266" s="12"/>
      <c r="J266" s="12"/>
      <c r="K266" s="12"/>
      <c r="L266" s="12"/>
      <c r="M266" s="12"/>
    </row>
    <row r="267" spans="1:14" x14ac:dyDescent="0.3">
      <c r="A267" s="47">
        <v>17</v>
      </c>
      <c r="B267" s="2" t="s">
        <v>24</v>
      </c>
      <c r="C267" s="15" t="s">
        <v>107</v>
      </c>
      <c r="D267" s="18"/>
    </row>
    <row r="268" spans="1:14" x14ac:dyDescent="0.3">
      <c r="B268" s="2" t="s">
        <v>27</v>
      </c>
      <c r="C268" s="6">
        <v>2021</v>
      </c>
      <c r="D268" s="18"/>
    </row>
    <row r="269" spans="1:14" x14ac:dyDescent="0.3">
      <c r="B269" s="2" t="s">
        <v>28</v>
      </c>
      <c r="C269" s="6" t="s">
        <v>108</v>
      </c>
      <c r="D269" s="18"/>
    </row>
    <row r="270" spans="1:14" x14ac:dyDescent="0.3">
      <c r="B270" s="2" t="s">
        <v>30</v>
      </c>
      <c r="C270" s="6" t="s">
        <v>56</v>
      </c>
      <c r="D270" s="18"/>
    </row>
    <row r="271" spans="1:14" x14ac:dyDescent="0.3">
      <c r="B271" s="2" t="s">
        <v>32</v>
      </c>
      <c r="C271" s="6" t="s">
        <v>109</v>
      </c>
      <c r="D271" s="18"/>
      <c r="E271" s="24"/>
      <c r="F271" s="12"/>
      <c r="G271" s="12"/>
      <c r="H271" s="12"/>
      <c r="I271" s="12"/>
      <c r="J271" s="12"/>
      <c r="K271" s="12"/>
      <c r="L271" s="12"/>
      <c r="M271" s="12"/>
    </row>
    <row r="272" spans="1:14" x14ac:dyDescent="0.3">
      <c r="B272" s="2" t="s">
        <v>34</v>
      </c>
      <c r="D272" s="18"/>
      <c r="E272" s="12">
        <v>7906703</v>
      </c>
      <c r="F272" s="12">
        <v>3620748</v>
      </c>
      <c r="G272" s="12">
        <v>8235096</v>
      </c>
      <c r="H272" s="12"/>
      <c r="I272" s="12"/>
      <c r="J272" s="12">
        <v>5203772</v>
      </c>
      <c r="K272" s="12">
        <v>4614348</v>
      </c>
      <c r="L272" s="12">
        <v>3292354</v>
      </c>
      <c r="M272" s="12">
        <v>9228697</v>
      </c>
      <c r="N272" s="5">
        <v>42101718</v>
      </c>
    </row>
    <row r="273" spans="1:14" x14ac:dyDescent="0.3">
      <c r="B273" s="2" t="s">
        <v>43</v>
      </c>
      <c r="D273" s="18"/>
      <c r="E273" s="12">
        <v>7906703</v>
      </c>
      <c r="F273" s="12">
        <v>3620748</v>
      </c>
      <c r="G273" s="12">
        <v>8235096</v>
      </c>
      <c r="H273" s="12"/>
      <c r="I273" s="12"/>
      <c r="J273" s="12">
        <v>5203772</v>
      </c>
      <c r="K273" s="12">
        <v>4614348</v>
      </c>
      <c r="L273" s="12">
        <v>3292354</v>
      </c>
      <c r="M273" s="12">
        <v>9228697</v>
      </c>
      <c r="N273" s="5">
        <v>42101718</v>
      </c>
    </row>
    <row r="274" spans="1:14" x14ac:dyDescent="0.3">
      <c r="B274" s="2" t="s">
        <v>36</v>
      </c>
      <c r="D274" s="18"/>
      <c r="E274" s="12">
        <v>0</v>
      </c>
      <c r="F274" s="12">
        <v>0</v>
      </c>
      <c r="G274" s="12">
        <v>0</v>
      </c>
      <c r="H274" s="12"/>
      <c r="I274" s="12"/>
      <c r="J274" s="12">
        <v>0</v>
      </c>
      <c r="K274" s="12">
        <v>0</v>
      </c>
      <c r="L274" s="12">
        <v>0</v>
      </c>
      <c r="M274" s="12">
        <v>0</v>
      </c>
      <c r="N274" s="5">
        <v>0</v>
      </c>
    </row>
    <row r="275" spans="1:14" x14ac:dyDescent="0.3">
      <c r="B275" s="2" t="s">
        <v>37</v>
      </c>
      <c r="D275" s="18"/>
      <c r="E275" s="24" t="s">
        <v>59</v>
      </c>
      <c r="F275" s="24" t="s">
        <v>59</v>
      </c>
      <c r="G275" s="24" t="s">
        <v>59</v>
      </c>
      <c r="H275" s="24"/>
      <c r="I275" s="24"/>
      <c r="J275" s="24" t="s">
        <v>59</v>
      </c>
      <c r="K275" s="24" t="s">
        <v>59</v>
      </c>
      <c r="L275" s="24" t="s">
        <v>59</v>
      </c>
      <c r="M275" s="24" t="s">
        <v>59</v>
      </c>
    </row>
    <row r="276" spans="1:14" x14ac:dyDescent="0.3">
      <c r="D276" s="18"/>
      <c r="E276" s="24"/>
      <c r="F276" s="12"/>
      <c r="G276" s="12"/>
      <c r="H276" s="12"/>
      <c r="I276" s="12"/>
      <c r="J276" s="12"/>
      <c r="K276" s="12"/>
      <c r="L276" s="12"/>
      <c r="M276" s="12"/>
    </row>
    <row r="277" spans="1:14" x14ac:dyDescent="0.3">
      <c r="A277" s="1">
        <v>18</v>
      </c>
      <c r="B277" s="2" t="s">
        <v>24</v>
      </c>
      <c r="C277" s="15" t="s">
        <v>198</v>
      </c>
      <c r="D277" s="18"/>
      <c r="E277" s="24"/>
      <c r="F277" s="12"/>
      <c r="G277" s="12"/>
      <c r="H277" s="12"/>
      <c r="I277" s="12"/>
      <c r="J277" s="12"/>
      <c r="K277" s="12"/>
      <c r="L277" s="12"/>
      <c r="M277" s="12"/>
    </row>
    <row r="278" spans="1:14" x14ac:dyDescent="0.3">
      <c r="B278" s="2" t="s">
        <v>27</v>
      </c>
      <c r="C278" s="6">
        <v>2022</v>
      </c>
      <c r="D278" s="18"/>
      <c r="E278" s="24"/>
      <c r="F278" s="12"/>
      <c r="G278" s="12"/>
      <c r="H278" s="12"/>
      <c r="I278" s="12"/>
      <c r="J278" s="12"/>
      <c r="K278" s="12"/>
      <c r="L278" s="12"/>
      <c r="M278" s="12"/>
    </row>
    <row r="279" spans="1:14" x14ac:dyDescent="0.3">
      <c r="B279" s="2" t="s">
        <v>28</v>
      </c>
      <c r="C279" s="6" t="s">
        <v>200</v>
      </c>
      <c r="D279" s="18"/>
      <c r="E279" s="24"/>
      <c r="F279" s="12"/>
      <c r="G279" s="12"/>
      <c r="H279" s="12"/>
      <c r="I279" s="12"/>
      <c r="J279" s="12"/>
      <c r="K279" s="12"/>
      <c r="L279" s="12"/>
      <c r="M279" s="12"/>
    </row>
    <row r="280" spans="1:14" x14ac:dyDescent="0.3">
      <c r="B280" s="2" t="s">
        <v>30</v>
      </c>
      <c r="C280" s="6" t="s">
        <v>201</v>
      </c>
      <c r="D280" s="18"/>
      <c r="E280" s="24"/>
      <c r="F280" s="12"/>
      <c r="G280" s="12"/>
      <c r="H280" s="12"/>
      <c r="I280" s="12"/>
      <c r="J280" s="12"/>
      <c r="K280" s="12"/>
      <c r="L280" s="12"/>
      <c r="M280" s="12"/>
    </row>
    <row r="281" spans="1:14" x14ac:dyDescent="0.3">
      <c r="B281" s="2" t="s">
        <v>32</v>
      </c>
      <c r="C281" s="6" t="s">
        <v>177</v>
      </c>
      <c r="D281" s="18"/>
      <c r="E281" s="24"/>
      <c r="F281" s="12"/>
      <c r="G281" s="12"/>
      <c r="H281" s="12"/>
      <c r="I281" s="12"/>
      <c r="J281" s="12"/>
      <c r="K281" s="12"/>
      <c r="L281" s="12"/>
      <c r="M281" s="12"/>
    </row>
    <row r="282" spans="1:14" x14ac:dyDescent="0.3">
      <c r="B282" s="2" t="s">
        <v>34</v>
      </c>
      <c r="D282" s="18"/>
      <c r="E282" s="12">
        <v>6459237</v>
      </c>
      <c r="F282" s="12">
        <v>2957618</v>
      </c>
      <c r="G282" s="12">
        <v>6728112</v>
      </c>
      <c r="H282" s="12"/>
      <c r="I282" s="12"/>
      <c r="J282" s="12">
        <v>4251967</v>
      </c>
      <c r="K282" s="12">
        <v>3764241</v>
      </c>
      <c r="L282" s="12">
        <v>2694996</v>
      </c>
      <c r="M282" s="12">
        <v>7534735</v>
      </c>
      <c r="N282" s="5">
        <v>34390906</v>
      </c>
    </row>
    <row r="283" spans="1:14" x14ac:dyDescent="0.3">
      <c r="B283" s="2" t="s">
        <v>43</v>
      </c>
      <c r="D283" s="18"/>
      <c r="E283" s="12">
        <v>6459237</v>
      </c>
      <c r="F283" s="12">
        <v>2957618</v>
      </c>
      <c r="G283" s="12">
        <v>6728112</v>
      </c>
      <c r="H283" s="12"/>
      <c r="I283" s="12"/>
      <c r="J283" s="12">
        <v>4251967</v>
      </c>
      <c r="K283" s="12">
        <v>3764241</v>
      </c>
      <c r="L283" s="12">
        <v>2694996</v>
      </c>
      <c r="M283" s="12">
        <v>7534735</v>
      </c>
      <c r="N283" s="5">
        <v>34390906</v>
      </c>
    </row>
    <row r="284" spans="1:14" x14ac:dyDescent="0.3">
      <c r="B284" s="2" t="s">
        <v>36</v>
      </c>
      <c r="D284" s="18"/>
      <c r="E284" s="12">
        <v>0</v>
      </c>
      <c r="F284" s="12">
        <v>0</v>
      </c>
      <c r="G284" s="12">
        <v>0</v>
      </c>
      <c r="H284" s="12"/>
      <c r="I284" s="12"/>
      <c r="J284" s="12">
        <v>0</v>
      </c>
      <c r="K284" s="12">
        <v>0</v>
      </c>
      <c r="L284" s="12">
        <v>0</v>
      </c>
      <c r="M284" s="12">
        <v>0</v>
      </c>
      <c r="N284" s="5">
        <v>0</v>
      </c>
    </row>
    <row r="285" spans="1:14" x14ac:dyDescent="0.3">
      <c r="B285" s="2" t="s">
        <v>37</v>
      </c>
      <c r="D285" s="18"/>
      <c r="E285" s="24" t="s">
        <v>59</v>
      </c>
      <c r="F285" s="24" t="s">
        <v>59</v>
      </c>
      <c r="G285" s="24" t="s">
        <v>59</v>
      </c>
      <c r="H285" s="24"/>
      <c r="I285" s="24"/>
      <c r="J285" s="24" t="s">
        <v>59</v>
      </c>
      <c r="K285" s="24" t="s">
        <v>59</v>
      </c>
      <c r="L285" s="24" t="s">
        <v>59</v>
      </c>
      <c r="M285" s="24" t="s">
        <v>59</v>
      </c>
    </row>
    <row r="286" spans="1:14" x14ac:dyDescent="0.3">
      <c r="D286" s="18"/>
      <c r="E286" s="24"/>
      <c r="F286" s="12"/>
      <c r="G286" s="12"/>
      <c r="H286" s="12"/>
      <c r="I286" s="12"/>
      <c r="J286" s="12"/>
      <c r="K286" s="12"/>
      <c r="L286" s="12"/>
      <c r="M286" s="12"/>
    </row>
    <row r="287" spans="1:14" x14ac:dyDescent="0.3">
      <c r="A287" s="1">
        <v>19</v>
      </c>
      <c r="B287" s="2" t="s">
        <v>24</v>
      </c>
      <c r="C287" s="15" t="s">
        <v>199</v>
      </c>
      <c r="D287" s="18"/>
      <c r="E287" s="24"/>
      <c r="F287" s="12"/>
      <c r="G287" s="12"/>
      <c r="H287" s="12"/>
      <c r="I287" s="12"/>
      <c r="J287" s="12"/>
      <c r="K287" s="12"/>
      <c r="L287" s="12"/>
      <c r="M287" s="12"/>
    </row>
    <row r="288" spans="1:14" x14ac:dyDescent="0.3">
      <c r="B288" s="2" t="s">
        <v>27</v>
      </c>
      <c r="C288" s="6">
        <v>2022</v>
      </c>
      <c r="D288" s="18"/>
      <c r="E288" s="24"/>
      <c r="F288" s="12"/>
      <c r="G288" s="12"/>
      <c r="H288" s="12"/>
      <c r="I288" s="12"/>
      <c r="J288" s="12"/>
      <c r="K288" s="12"/>
      <c r="L288" s="12"/>
      <c r="M288" s="12"/>
    </row>
    <row r="289" spans="1:14" x14ac:dyDescent="0.3">
      <c r="B289" s="2" t="s">
        <v>28</v>
      </c>
      <c r="C289" s="6" t="s">
        <v>200</v>
      </c>
      <c r="D289" s="18"/>
      <c r="E289" s="24"/>
      <c r="F289" s="12"/>
      <c r="G289" s="12"/>
      <c r="H289" s="12"/>
      <c r="I289" s="12"/>
      <c r="J289" s="12"/>
      <c r="K289" s="12"/>
      <c r="L289" s="12"/>
      <c r="M289" s="12"/>
    </row>
    <row r="290" spans="1:14" x14ac:dyDescent="0.3">
      <c r="B290" s="2" t="s">
        <v>30</v>
      </c>
      <c r="C290" s="6" t="s">
        <v>201</v>
      </c>
      <c r="D290" s="18"/>
      <c r="E290" s="24"/>
      <c r="F290" s="12"/>
      <c r="G290" s="12"/>
      <c r="H290" s="12"/>
      <c r="I290" s="12"/>
      <c r="J290" s="12"/>
      <c r="K290" s="12"/>
      <c r="L290" s="12"/>
      <c r="M290" s="12"/>
    </row>
    <row r="291" spans="1:14" x14ac:dyDescent="0.3">
      <c r="B291" s="2" t="s">
        <v>32</v>
      </c>
      <c r="C291" s="6" t="s">
        <v>84</v>
      </c>
      <c r="D291" s="18"/>
      <c r="E291" s="24"/>
      <c r="F291" s="12"/>
      <c r="G291" s="12"/>
      <c r="H291" s="12"/>
      <c r="I291" s="12"/>
      <c r="J291" s="12"/>
      <c r="K291" s="12"/>
      <c r="L291" s="12"/>
      <c r="M291" s="12"/>
    </row>
    <row r="292" spans="1:14" x14ac:dyDescent="0.3">
      <c r="B292" s="2" t="s">
        <v>34</v>
      </c>
      <c r="D292" s="18"/>
      <c r="E292" s="12">
        <v>11072752</v>
      </c>
      <c r="F292" s="12">
        <v>5077467</v>
      </c>
      <c r="G292" s="12">
        <v>11527450</v>
      </c>
      <c r="H292" s="12"/>
      <c r="I292" s="12"/>
      <c r="J292" s="12">
        <v>7283597</v>
      </c>
      <c r="K292" s="12">
        <v>6458404</v>
      </c>
      <c r="L292" s="12">
        <v>4614348</v>
      </c>
      <c r="M292" s="12">
        <v>12908387</v>
      </c>
      <c r="N292" s="5">
        <v>58942405</v>
      </c>
    </row>
    <row r="293" spans="1:14" x14ac:dyDescent="0.3">
      <c r="B293" s="2" t="s">
        <v>43</v>
      </c>
      <c r="D293" s="18"/>
      <c r="E293" s="12">
        <v>11072752</v>
      </c>
      <c r="F293" s="12">
        <v>5077467</v>
      </c>
      <c r="G293" s="12">
        <v>11527450</v>
      </c>
      <c r="H293" s="12"/>
      <c r="I293" s="12"/>
      <c r="J293" s="12">
        <v>7283597</v>
      </c>
      <c r="K293" s="12">
        <v>6458404</v>
      </c>
      <c r="L293" s="12">
        <v>4614348</v>
      </c>
      <c r="M293" s="12">
        <v>12908387</v>
      </c>
      <c r="N293" s="5">
        <v>58942405</v>
      </c>
    </row>
    <row r="294" spans="1:14" x14ac:dyDescent="0.3">
      <c r="B294" s="2" t="s">
        <v>36</v>
      </c>
      <c r="D294" s="18"/>
      <c r="E294" s="12">
        <v>0</v>
      </c>
      <c r="F294" s="12">
        <v>0</v>
      </c>
      <c r="G294" s="12">
        <v>0</v>
      </c>
      <c r="H294" s="12"/>
      <c r="I294" s="12"/>
      <c r="J294" s="12">
        <v>0</v>
      </c>
      <c r="K294" s="12">
        <v>0</v>
      </c>
      <c r="L294" s="12">
        <v>0</v>
      </c>
      <c r="M294" s="12">
        <v>0</v>
      </c>
      <c r="N294" s="5">
        <v>0</v>
      </c>
    </row>
    <row r="295" spans="1:14" x14ac:dyDescent="0.3">
      <c r="B295" s="2" t="s">
        <v>37</v>
      </c>
      <c r="D295" s="18"/>
      <c r="E295" s="24" t="s">
        <v>59</v>
      </c>
      <c r="F295" s="24" t="s">
        <v>59</v>
      </c>
      <c r="G295" s="24" t="s">
        <v>59</v>
      </c>
      <c r="H295" s="24"/>
      <c r="I295" s="24"/>
      <c r="J295" s="24" t="s">
        <v>59</v>
      </c>
      <c r="K295" s="24" t="s">
        <v>59</v>
      </c>
      <c r="L295" s="24" t="s">
        <v>59</v>
      </c>
      <c r="M295" s="24" t="s">
        <v>59</v>
      </c>
    </row>
    <row r="296" spans="1:14" x14ac:dyDescent="0.3">
      <c r="D296" s="18"/>
      <c r="E296" s="12"/>
      <c r="F296" s="12"/>
      <c r="G296" s="12"/>
      <c r="H296" s="12"/>
      <c r="I296" s="12"/>
      <c r="J296" s="12"/>
      <c r="K296" s="12"/>
      <c r="L296" s="12"/>
      <c r="M296" s="12"/>
    </row>
    <row r="297" spans="1:14" x14ac:dyDescent="0.3">
      <c r="B297" s="8" t="s">
        <v>110</v>
      </c>
      <c r="D297" s="18"/>
      <c r="E297" s="12"/>
      <c r="F297" s="12"/>
      <c r="G297" s="12"/>
      <c r="H297" s="12"/>
      <c r="I297" s="12"/>
      <c r="J297" s="12"/>
      <c r="K297" s="12"/>
      <c r="L297" s="12"/>
      <c r="M297" s="12"/>
      <c r="N297" s="10"/>
    </row>
    <row r="298" spans="1:14" ht="14.5" x14ac:dyDescent="0.35">
      <c r="C298"/>
      <c r="D298" s="18"/>
      <c r="E298" s="12"/>
      <c r="F298" s="12"/>
      <c r="G298" s="12"/>
      <c r="H298" s="12"/>
      <c r="I298" s="12"/>
      <c r="J298" s="12"/>
      <c r="K298" s="12"/>
      <c r="L298" s="12"/>
      <c r="M298" s="12"/>
      <c r="N298" s="10"/>
    </row>
    <row r="299" spans="1:14" x14ac:dyDescent="0.3">
      <c r="A299" s="1">
        <v>1</v>
      </c>
      <c r="B299" s="2" t="s">
        <v>24</v>
      </c>
      <c r="C299" s="15" t="s">
        <v>112</v>
      </c>
      <c r="E299" s="17"/>
      <c r="F299" s="17"/>
      <c r="G299" s="17"/>
      <c r="H299" s="17"/>
      <c r="I299" s="17"/>
      <c r="J299" s="17"/>
      <c r="K299" s="17"/>
      <c r="L299" s="17"/>
      <c r="M299" s="17"/>
      <c r="N299" s="10"/>
    </row>
    <row r="300" spans="1:14" x14ac:dyDescent="0.3">
      <c r="B300" s="2" t="s">
        <v>27</v>
      </c>
      <c r="C300" s="6">
        <v>2021</v>
      </c>
      <c r="E300" s="17"/>
      <c r="F300" s="17"/>
      <c r="G300" s="17"/>
      <c r="H300" s="17"/>
      <c r="I300" s="17"/>
      <c r="J300" s="17"/>
      <c r="K300" s="17"/>
      <c r="L300" s="17"/>
      <c r="M300" s="17"/>
      <c r="N300" s="10"/>
    </row>
    <row r="301" spans="1:14" x14ac:dyDescent="0.3">
      <c r="B301" s="2" t="s">
        <v>28</v>
      </c>
      <c r="C301" s="6" t="s">
        <v>113</v>
      </c>
      <c r="E301" s="17"/>
      <c r="F301" s="17"/>
      <c r="G301" s="17"/>
      <c r="H301" s="17"/>
      <c r="I301" s="17"/>
      <c r="J301" s="17"/>
      <c r="K301" s="17"/>
      <c r="L301" s="17"/>
      <c r="M301" s="17"/>
      <c r="N301" s="10"/>
    </row>
    <row r="302" spans="1:14" x14ac:dyDescent="0.3">
      <c r="B302" s="2" t="s">
        <v>30</v>
      </c>
      <c r="C302" s="6" t="s">
        <v>56</v>
      </c>
      <c r="E302" s="17"/>
      <c r="F302" s="17"/>
      <c r="G302" s="17"/>
      <c r="H302" s="17"/>
      <c r="I302" s="17"/>
      <c r="J302" s="17"/>
      <c r="K302" s="17"/>
      <c r="L302" s="17"/>
      <c r="M302" s="17"/>
      <c r="N302" s="10"/>
    </row>
    <row r="303" spans="1:14" x14ac:dyDescent="0.3">
      <c r="B303" s="2" t="s">
        <v>32</v>
      </c>
      <c r="C303" s="6" t="s">
        <v>48</v>
      </c>
      <c r="E303" s="17"/>
      <c r="F303" s="17"/>
      <c r="G303" s="17"/>
      <c r="H303" s="17"/>
      <c r="I303" s="17"/>
      <c r="J303" s="17"/>
      <c r="K303" s="17"/>
      <c r="L303" s="17"/>
      <c r="M303" s="17"/>
      <c r="N303" s="10"/>
    </row>
    <row r="304" spans="1:14" x14ac:dyDescent="0.3">
      <c r="B304" s="2" t="s">
        <v>34</v>
      </c>
      <c r="D304" s="12">
        <v>245000000</v>
      </c>
      <c r="E304" s="12">
        <v>130000000</v>
      </c>
      <c r="F304" s="12">
        <v>100000000</v>
      </c>
      <c r="G304" s="12">
        <v>100000000</v>
      </c>
      <c r="H304" s="12"/>
      <c r="I304" s="12"/>
      <c r="J304" s="12">
        <v>120000000</v>
      </c>
      <c r="K304" s="12">
        <v>70000000</v>
      </c>
      <c r="L304" s="12"/>
      <c r="M304" s="12">
        <v>180000000</v>
      </c>
      <c r="N304" s="25">
        <v>945000000</v>
      </c>
    </row>
    <row r="305" spans="1:15" x14ac:dyDescent="0.3">
      <c r="B305" s="2" t="s">
        <v>43</v>
      </c>
      <c r="D305" s="12">
        <v>202337413</v>
      </c>
      <c r="E305" s="12">
        <v>107362710</v>
      </c>
      <c r="F305" s="12">
        <v>82586700</v>
      </c>
      <c r="G305" s="12">
        <v>82586699</v>
      </c>
      <c r="H305" s="12"/>
      <c r="I305" s="12"/>
      <c r="J305" s="12">
        <v>99104039</v>
      </c>
      <c r="K305" s="12">
        <v>57810687</v>
      </c>
      <c r="L305" s="12"/>
      <c r="M305" s="12">
        <v>148656059</v>
      </c>
      <c r="N305" s="25">
        <v>780444307</v>
      </c>
    </row>
    <row r="306" spans="1:15" x14ac:dyDescent="0.3">
      <c r="B306" s="2" t="s">
        <v>36</v>
      </c>
      <c r="D306" s="12">
        <v>354142</v>
      </c>
      <c r="E306" s="12">
        <v>187912</v>
      </c>
      <c r="F306" s="12">
        <v>144548</v>
      </c>
      <c r="G306" s="12">
        <v>144548</v>
      </c>
      <c r="H306" s="17"/>
      <c r="I306" s="17"/>
      <c r="J306" s="12">
        <v>173457</v>
      </c>
      <c r="K306" s="12">
        <v>101184</v>
      </c>
      <c r="L306" s="17"/>
      <c r="M306" s="12">
        <v>260186</v>
      </c>
      <c r="N306" s="5">
        <v>1365977</v>
      </c>
    </row>
    <row r="307" spans="1:15" x14ac:dyDescent="0.3">
      <c r="B307" s="2" t="s">
        <v>37</v>
      </c>
      <c r="D307" s="18" t="s">
        <v>59</v>
      </c>
      <c r="E307" s="24" t="s">
        <v>59</v>
      </c>
      <c r="F307" s="18" t="s">
        <v>59</v>
      </c>
      <c r="G307" s="18" t="s">
        <v>59</v>
      </c>
      <c r="H307" s="18"/>
      <c r="I307" s="18"/>
      <c r="J307" s="18" t="s">
        <v>59</v>
      </c>
      <c r="K307" s="18" t="s">
        <v>59</v>
      </c>
      <c r="L307" s="18"/>
      <c r="M307" s="18" t="s">
        <v>59</v>
      </c>
      <c r="N307" s="10"/>
    </row>
    <row r="308" spans="1:15" x14ac:dyDescent="0.3">
      <c r="N308" s="10"/>
    </row>
    <row r="309" spans="1:15" ht="14.5" x14ac:dyDescent="0.35">
      <c r="B309" s="23" t="s">
        <v>114</v>
      </c>
      <c r="C309"/>
      <c r="N309" s="10"/>
    </row>
    <row r="310" spans="1:15" ht="27.65" customHeight="1" x14ac:dyDescent="0.3">
      <c r="A310" s="9">
        <v>1</v>
      </c>
      <c r="B310" s="46" t="s">
        <v>24</v>
      </c>
      <c r="C310" s="15" t="s">
        <v>115</v>
      </c>
      <c r="N310" s="10"/>
    </row>
    <row r="311" spans="1:15" x14ac:dyDescent="0.3">
      <c r="B311" s="2" t="s">
        <v>32</v>
      </c>
      <c r="C311" s="6" t="s">
        <v>48</v>
      </c>
      <c r="G311" s="17"/>
      <c r="N311" s="10"/>
      <c r="O311" s="20"/>
    </row>
    <row r="312" spans="1:15" x14ac:dyDescent="0.3">
      <c r="B312" s="2" t="s">
        <v>116</v>
      </c>
      <c r="C312" s="22"/>
      <c r="D312" s="12"/>
      <c r="E312" s="18"/>
      <c r="F312" s="18"/>
      <c r="G312" s="12">
        <v>1865734</v>
      </c>
      <c r="H312" s="18"/>
      <c r="I312" s="18"/>
      <c r="J312" s="12">
        <v>180897</v>
      </c>
      <c r="K312" s="18"/>
      <c r="L312" s="12">
        <v>855553</v>
      </c>
      <c r="M312" s="18"/>
      <c r="N312" s="5">
        <v>2902184</v>
      </c>
      <c r="O312" s="20"/>
    </row>
    <row r="313" spans="1:15" x14ac:dyDescent="0.3">
      <c r="B313" s="2" t="s">
        <v>36</v>
      </c>
      <c r="C313" s="22"/>
      <c r="D313" s="12"/>
      <c r="E313" s="18"/>
      <c r="F313" s="18"/>
      <c r="G313" s="12">
        <v>11384570</v>
      </c>
      <c r="H313" s="18"/>
      <c r="I313" s="18"/>
      <c r="J313" s="12">
        <v>1259215</v>
      </c>
      <c r="K313" s="18"/>
      <c r="L313" s="12">
        <v>5282631</v>
      </c>
      <c r="M313" s="18"/>
      <c r="N313" s="5">
        <v>17926416</v>
      </c>
    </row>
    <row r="314" spans="1:15" ht="14.5" x14ac:dyDescent="0.3">
      <c r="D314" s="28"/>
      <c r="E314" s="29"/>
      <c r="F314" s="30"/>
      <c r="G314" s="17"/>
      <c r="N314" s="10"/>
    </row>
    <row r="315" spans="1:15" ht="27" x14ac:dyDescent="0.3">
      <c r="A315" s="9">
        <f>A310+1</f>
        <v>2</v>
      </c>
      <c r="B315" s="46" t="s">
        <v>24</v>
      </c>
      <c r="C315" s="15" t="s">
        <v>118</v>
      </c>
      <c r="D315" s="31"/>
      <c r="E315" s="32"/>
      <c r="G315" s="17"/>
      <c r="N315" s="10"/>
    </row>
    <row r="316" spans="1:15" ht="14.5" x14ac:dyDescent="0.3">
      <c r="B316" s="2" t="s">
        <v>32</v>
      </c>
      <c r="C316" s="6" t="s">
        <v>48</v>
      </c>
      <c r="E316" s="32"/>
      <c r="G316" s="17"/>
      <c r="N316" s="10"/>
    </row>
    <row r="317" spans="1:15" x14ac:dyDescent="0.3">
      <c r="B317" s="2" t="s">
        <v>116</v>
      </c>
      <c r="C317" s="22"/>
      <c r="D317" s="18"/>
      <c r="E317" s="12">
        <v>4828147</v>
      </c>
      <c r="F317" s="18"/>
      <c r="G317" s="12">
        <v>7282557</v>
      </c>
      <c r="H317" s="18"/>
      <c r="I317" s="18"/>
      <c r="J317" s="18"/>
      <c r="K317" s="18"/>
      <c r="L317" s="18"/>
      <c r="M317" s="18"/>
      <c r="N317" s="5">
        <v>12110704</v>
      </c>
    </row>
    <row r="318" spans="1:15" x14ac:dyDescent="0.3">
      <c r="B318" s="2" t="s">
        <v>36</v>
      </c>
      <c r="C318" s="22"/>
      <c r="D318" s="18"/>
      <c r="E318" s="12">
        <v>3843339</v>
      </c>
      <c r="F318" s="18"/>
      <c r="G318" s="12">
        <v>4111026</v>
      </c>
      <c r="H318" s="18"/>
      <c r="I318" s="18"/>
      <c r="J318" s="18"/>
      <c r="K318" s="18"/>
      <c r="L318" s="18"/>
      <c r="M318" s="18"/>
      <c r="N318" s="5">
        <v>7954365</v>
      </c>
    </row>
    <row r="319" spans="1:15" ht="14.5" x14ac:dyDescent="0.3">
      <c r="E319" s="33"/>
      <c r="F319" s="18"/>
      <c r="G319" s="12"/>
      <c r="H319" s="18"/>
      <c r="I319" s="18"/>
      <c r="J319" s="18"/>
      <c r="K319" s="18"/>
      <c r="L319" s="18"/>
      <c r="M319" s="18"/>
    </row>
    <row r="320" spans="1:15" ht="14.5" x14ac:dyDescent="0.3">
      <c r="A320" s="9">
        <f>A315+1</f>
        <v>3</v>
      </c>
      <c r="B320" s="46" t="s">
        <v>24</v>
      </c>
      <c r="C320" s="15" t="s">
        <v>119</v>
      </c>
      <c r="E320" s="32"/>
      <c r="G320" s="17"/>
      <c r="N320" s="10"/>
    </row>
    <row r="321" spans="1:14" ht="14.5" x14ac:dyDescent="0.3">
      <c r="B321" s="2" t="s">
        <v>32</v>
      </c>
      <c r="C321" s="6" t="s">
        <v>48</v>
      </c>
      <c r="E321" s="32"/>
      <c r="G321" s="17"/>
      <c r="N321" s="10"/>
    </row>
    <row r="322" spans="1:14" x14ac:dyDescent="0.3">
      <c r="B322" s="2" t="s">
        <v>116</v>
      </c>
      <c r="C322" s="22"/>
      <c r="D322" s="18"/>
      <c r="E322" s="12">
        <v>5243491</v>
      </c>
      <c r="F322" s="18"/>
      <c r="G322" s="12">
        <v>15604682</v>
      </c>
      <c r="H322" s="18"/>
      <c r="I322" s="18"/>
      <c r="J322" s="18"/>
      <c r="K322" s="18"/>
      <c r="L322" s="12">
        <v>19863589</v>
      </c>
      <c r="M322" s="18"/>
      <c r="N322" s="5">
        <v>40711762</v>
      </c>
    </row>
    <row r="323" spans="1:14" x14ac:dyDescent="0.3">
      <c r="B323" s="2" t="s">
        <v>36</v>
      </c>
      <c r="C323" s="22"/>
      <c r="D323" s="18"/>
      <c r="E323" s="12">
        <v>818546</v>
      </c>
      <c r="F323" s="18"/>
      <c r="G323" s="12">
        <v>4761048</v>
      </c>
      <c r="H323" s="18"/>
      <c r="I323" s="18"/>
      <c r="J323" s="18"/>
      <c r="K323" s="18"/>
      <c r="L323" s="12">
        <v>2608447</v>
      </c>
      <c r="M323" s="18"/>
      <c r="N323" s="5">
        <v>8188041</v>
      </c>
    </row>
    <row r="324" spans="1:14" ht="14.5" x14ac:dyDescent="0.3">
      <c r="C324" s="15"/>
      <c r="E324" s="32"/>
      <c r="G324" s="17"/>
      <c r="N324" s="10"/>
    </row>
    <row r="325" spans="1:14" x14ac:dyDescent="0.3">
      <c r="A325" s="9">
        <f>A320+1</f>
        <v>4</v>
      </c>
      <c r="B325" s="46" t="s">
        <v>24</v>
      </c>
      <c r="C325" s="15" t="s">
        <v>120</v>
      </c>
      <c r="G325" s="17"/>
      <c r="N325" s="10"/>
    </row>
    <row r="326" spans="1:14" x14ac:dyDescent="0.3">
      <c r="B326" s="2" t="s">
        <v>32</v>
      </c>
      <c r="C326" s="6" t="s">
        <v>48</v>
      </c>
      <c r="G326" s="17"/>
      <c r="N326" s="10"/>
    </row>
    <row r="327" spans="1:14" x14ac:dyDescent="0.3">
      <c r="B327" s="2" t="s">
        <v>116</v>
      </c>
      <c r="C327" s="22"/>
      <c r="D327" s="18"/>
      <c r="E327" s="12">
        <v>5508842</v>
      </c>
      <c r="F327" s="18"/>
      <c r="G327" s="12">
        <v>11080940</v>
      </c>
      <c r="H327" s="18"/>
      <c r="I327" s="18"/>
      <c r="J327" s="18"/>
      <c r="K327" s="12">
        <v>4248715</v>
      </c>
      <c r="L327" s="18"/>
      <c r="M327" s="18"/>
      <c r="N327" s="5">
        <v>20838497</v>
      </c>
    </row>
    <row r="328" spans="1:14" x14ac:dyDescent="0.3">
      <c r="B328" s="2" t="s">
        <v>36</v>
      </c>
      <c r="C328" s="22"/>
      <c r="D328" s="18"/>
      <c r="E328" s="12">
        <v>11764163</v>
      </c>
      <c r="F328" s="18"/>
      <c r="G328" s="12">
        <v>24839393</v>
      </c>
      <c r="H328" s="18"/>
      <c r="I328" s="18"/>
      <c r="J328" s="18"/>
      <c r="K328" s="12">
        <v>3996172</v>
      </c>
      <c r="L328" s="18"/>
      <c r="M328" s="18"/>
      <c r="N328" s="5">
        <v>40599728</v>
      </c>
    </row>
    <row r="329" spans="1:14" x14ac:dyDescent="0.3">
      <c r="G329" s="17"/>
      <c r="N329" s="10"/>
    </row>
    <row r="330" spans="1:14" x14ac:dyDescent="0.3">
      <c r="A330" s="9">
        <f>A325+1</f>
        <v>5</v>
      </c>
      <c r="B330" s="46" t="s">
        <v>24</v>
      </c>
      <c r="C330" s="15" t="s">
        <v>121</v>
      </c>
      <c r="G330" s="17"/>
      <c r="N330" s="10"/>
    </row>
    <row r="331" spans="1:14" x14ac:dyDescent="0.3">
      <c r="B331" s="2" t="s">
        <v>32</v>
      </c>
      <c r="C331" s="6" t="s">
        <v>48</v>
      </c>
      <c r="G331" s="17"/>
      <c r="N331" s="10"/>
    </row>
    <row r="332" spans="1:14" x14ac:dyDescent="0.3">
      <c r="B332" s="2" t="s">
        <v>116</v>
      </c>
      <c r="C332" s="22"/>
      <c r="D332" s="18"/>
      <c r="E332" s="18"/>
      <c r="F332" s="12">
        <v>5172539</v>
      </c>
      <c r="G332" s="12"/>
      <c r="H332" s="18"/>
      <c r="I332" s="18"/>
      <c r="J332" s="12">
        <v>2116537</v>
      </c>
      <c r="K332" s="18"/>
      <c r="L332" s="18"/>
      <c r="M332" s="18"/>
      <c r="N332" s="5">
        <v>7289076</v>
      </c>
    </row>
    <row r="333" spans="1:14" x14ac:dyDescent="0.3">
      <c r="B333" s="2" t="s">
        <v>36</v>
      </c>
      <c r="C333" s="22"/>
      <c r="D333" s="18"/>
      <c r="E333" s="18"/>
      <c r="F333" s="12">
        <v>1891204</v>
      </c>
      <c r="G333" s="12"/>
      <c r="H333" s="18"/>
      <c r="I333" s="18"/>
      <c r="J333" s="12">
        <v>1000824</v>
      </c>
      <c r="K333" s="18"/>
      <c r="L333" s="18"/>
      <c r="M333" s="18"/>
      <c r="N333" s="5">
        <v>2892028</v>
      </c>
    </row>
    <row r="334" spans="1:14" x14ac:dyDescent="0.3">
      <c r="G334" s="17"/>
      <c r="N334" s="10"/>
    </row>
    <row r="335" spans="1:14" x14ac:dyDescent="0.3">
      <c r="A335" s="9">
        <f>A330+1</f>
        <v>6</v>
      </c>
      <c r="B335" s="46" t="s">
        <v>24</v>
      </c>
      <c r="C335" s="15" t="s">
        <v>122</v>
      </c>
      <c r="G335" s="17"/>
      <c r="N335" s="10"/>
    </row>
    <row r="336" spans="1:14" x14ac:dyDescent="0.3">
      <c r="B336" s="2" t="s">
        <v>32</v>
      </c>
      <c r="C336" s="6" t="s">
        <v>48</v>
      </c>
      <c r="G336" s="17"/>
      <c r="N336" s="10"/>
    </row>
    <row r="337" spans="1:14" x14ac:dyDescent="0.3">
      <c r="B337" s="2" t="s">
        <v>116</v>
      </c>
      <c r="C337" s="22"/>
      <c r="D337" s="18"/>
      <c r="E337" s="18"/>
      <c r="F337" s="18"/>
      <c r="G337" s="12"/>
      <c r="H337" s="18"/>
      <c r="I337" s="18"/>
      <c r="J337" s="12">
        <v>6714747</v>
      </c>
      <c r="K337" s="18"/>
      <c r="L337" s="18"/>
      <c r="M337" s="18"/>
      <c r="N337" s="5">
        <v>6714747</v>
      </c>
    </row>
    <row r="338" spans="1:14" x14ac:dyDescent="0.3">
      <c r="B338" s="2" t="s">
        <v>36</v>
      </c>
      <c r="C338" s="22"/>
      <c r="D338" s="18"/>
      <c r="E338" s="18"/>
      <c r="F338" s="18"/>
      <c r="G338" s="12"/>
      <c r="H338" s="18"/>
      <c r="I338" s="18"/>
      <c r="J338" s="12">
        <v>982114</v>
      </c>
      <c r="K338" s="18"/>
      <c r="L338" s="18"/>
      <c r="M338" s="18"/>
      <c r="N338" s="5">
        <v>982114</v>
      </c>
    </row>
    <row r="339" spans="1:14" x14ac:dyDescent="0.3">
      <c r="G339" s="17"/>
      <c r="J339" s="18"/>
      <c r="K339" s="18"/>
      <c r="L339" s="18"/>
      <c r="M339" s="18"/>
    </row>
    <row r="340" spans="1:14" x14ac:dyDescent="0.3">
      <c r="A340" s="9">
        <f>A335+1</f>
        <v>7</v>
      </c>
      <c r="B340" s="46" t="s">
        <v>24</v>
      </c>
      <c r="C340" s="15" t="s">
        <v>123</v>
      </c>
      <c r="G340" s="17"/>
      <c r="N340" s="10"/>
    </row>
    <row r="341" spans="1:14" x14ac:dyDescent="0.3">
      <c r="B341" s="2" t="s">
        <v>32</v>
      </c>
      <c r="C341" s="6" t="s">
        <v>48</v>
      </c>
      <c r="G341" s="17"/>
      <c r="N341" s="10"/>
    </row>
    <row r="342" spans="1:14" x14ac:dyDescent="0.3">
      <c r="B342" s="2" t="s">
        <v>116</v>
      </c>
      <c r="C342" s="22"/>
      <c r="D342" s="12">
        <v>24174340</v>
      </c>
      <c r="E342" s="12">
        <v>24542205</v>
      </c>
      <c r="F342" s="12">
        <v>4364101</v>
      </c>
      <c r="G342" s="12">
        <v>45061473</v>
      </c>
      <c r="H342" s="12"/>
      <c r="I342" s="12"/>
      <c r="J342" s="12">
        <v>11682631</v>
      </c>
      <c r="K342" s="12">
        <v>16693922</v>
      </c>
      <c r="L342" s="12">
        <v>20738903</v>
      </c>
      <c r="M342" s="12"/>
      <c r="N342" s="25">
        <v>147257575</v>
      </c>
    </row>
    <row r="343" spans="1:14" x14ac:dyDescent="0.3">
      <c r="B343" s="2" t="s">
        <v>36</v>
      </c>
      <c r="C343" s="22"/>
      <c r="D343" s="12">
        <v>14077537</v>
      </c>
      <c r="E343" s="12">
        <v>22363524</v>
      </c>
      <c r="F343" s="12">
        <v>27775</v>
      </c>
      <c r="G343" s="12">
        <v>18938591</v>
      </c>
      <c r="H343" s="12"/>
      <c r="I343" s="12"/>
      <c r="J343" s="12">
        <v>200708</v>
      </c>
      <c r="K343" s="12">
        <v>6971031</v>
      </c>
      <c r="L343" s="12">
        <v>15114558</v>
      </c>
      <c r="M343" s="12"/>
      <c r="N343" s="25">
        <v>77693724</v>
      </c>
    </row>
    <row r="344" spans="1:14" ht="14.5" x14ac:dyDescent="0.35">
      <c r="C344"/>
      <c r="E344" s="17"/>
      <c r="F344" s="17"/>
      <c r="G344" s="17"/>
      <c r="H344" s="17"/>
      <c r="I344" s="17"/>
      <c r="J344" s="17"/>
      <c r="K344" s="17"/>
      <c r="L344" s="17"/>
      <c r="M344" s="17"/>
      <c r="N344" s="17"/>
    </row>
    <row r="345" spans="1:14" ht="13.5" x14ac:dyDescent="0.25">
      <c r="A345" s="9">
        <f>A340+1</f>
        <v>8</v>
      </c>
      <c r="B345" s="46" t="s">
        <v>24</v>
      </c>
      <c r="C345" s="15" t="s">
        <v>124</v>
      </c>
      <c r="E345" s="17"/>
      <c r="G345" s="17"/>
      <c r="H345" s="17"/>
      <c r="I345" s="17"/>
      <c r="J345" s="17"/>
      <c r="L345" s="17"/>
      <c r="M345" s="17"/>
      <c r="N345" s="17"/>
    </row>
    <row r="346" spans="1:14" ht="13.5" x14ac:dyDescent="0.25">
      <c r="B346" s="2" t="s">
        <v>32</v>
      </c>
      <c r="C346" s="6" t="s">
        <v>48</v>
      </c>
      <c r="E346" s="17"/>
      <c r="G346" s="17"/>
      <c r="H346" s="17"/>
      <c r="I346" s="17"/>
      <c r="J346" s="17"/>
      <c r="L346" s="17"/>
      <c r="M346" s="17"/>
      <c r="N346" s="17"/>
    </row>
    <row r="347" spans="1:14" x14ac:dyDescent="0.3">
      <c r="B347" s="2" t="s">
        <v>116</v>
      </c>
      <c r="D347" s="18"/>
      <c r="E347" s="12"/>
      <c r="F347" s="12">
        <v>8425998</v>
      </c>
      <c r="G347" s="12"/>
      <c r="H347" s="12"/>
      <c r="I347" s="12"/>
      <c r="J347" s="12"/>
      <c r="K347" s="12"/>
      <c r="L347" s="12"/>
      <c r="M347" s="12"/>
      <c r="N347" s="25">
        <v>8425998</v>
      </c>
    </row>
    <row r="348" spans="1:14" x14ac:dyDescent="0.3">
      <c r="B348" s="2" t="s">
        <v>36</v>
      </c>
      <c r="D348" s="18"/>
      <c r="E348" s="12"/>
      <c r="F348" s="12">
        <v>5508976</v>
      </c>
      <c r="G348" s="12"/>
      <c r="H348" s="12"/>
      <c r="I348" s="12"/>
      <c r="J348" s="12"/>
      <c r="K348" s="12"/>
      <c r="L348" s="12"/>
      <c r="M348" s="12"/>
      <c r="N348" s="25">
        <v>5508976</v>
      </c>
    </row>
    <row r="349" spans="1:14" x14ac:dyDescent="0.3">
      <c r="G349" s="17"/>
      <c r="N349" s="10"/>
    </row>
    <row r="350" spans="1:14" x14ac:dyDescent="0.3">
      <c r="A350" s="9">
        <f>A345+1</f>
        <v>9</v>
      </c>
      <c r="B350" s="46" t="s">
        <v>24</v>
      </c>
      <c r="C350" s="15" t="s">
        <v>125</v>
      </c>
      <c r="G350" s="17"/>
      <c r="N350" s="10"/>
    </row>
    <row r="351" spans="1:14" x14ac:dyDescent="0.3">
      <c r="B351" s="2" t="s">
        <v>32</v>
      </c>
      <c r="C351" s="6" t="s">
        <v>48</v>
      </c>
      <c r="G351" s="17"/>
      <c r="N351" s="10"/>
    </row>
    <row r="352" spans="1:14" x14ac:dyDescent="0.3">
      <c r="B352" s="2" t="s">
        <v>116</v>
      </c>
      <c r="C352" s="22"/>
      <c r="D352" s="12">
        <v>20983342</v>
      </c>
      <c r="E352" s="12">
        <v>11405993</v>
      </c>
      <c r="F352" s="12">
        <v>17276773</v>
      </c>
      <c r="G352" s="12">
        <v>32983157</v>
      </c>
      <c r="H352" s="12"/>
      <c r="I352" s="12"/>
      <c r="J352" s="12">
        <v>18661064</v>
      </c>
      <c r="K352" s="12">
        <v>17476757</v>
      </c>
      <c r="L352" s="12">
        <v>25131216</v>
      </c>
      <c r="M352" s="12"/>
      <c r="N352" s="25">
        <v>143918302</v>
      </c>
    </row>
    <row r="353" spans="1:14" x14ac:dyDescent="0.3">
      <c r="B353" s="2" t="s">
        <v>36</v>
      </c>
      <c r="C353" s="22"/>
      <c r="D353" s="12">
        <v>0</v>
      </c>
      <c r="E353" s="12">
        <v>0</v>
      </c>
      <c r="F353" s="12">
        <v>15211879</v>
      </c>
      <c r="G353" s="12">
        <v>4245890</v>
      </c>
      <c r="H353" s="12"/>
      <c r="I353" s="12"/>
      <c r="J353" s="12">
        <v>605136</v>
      </c>
      <c r="K353" s="12">
        <v>0</v>
      </c>
      <c r="L353" s="12">
        <v>4063568</v>
      </c>
      <c r="M353" s="12"/>
      <c r="N353" s="25">
        <v>24126473</v>
      </c>
    </row>
    <row r="354" spans="1:14" x14ac:dyDescent="0.3">
      <c r="D354" s="17"/>
      <c r="E354" s="17"/>
      <c r="F354" s="12"/>
      <c r="G354" s="12"/>
      <c r="H354" s="12"/>
      <c r="I354" s="12"/>
      <c r="J354" s="12"/>
      <c r="K354" s="12"/>
      <c r="L354" s="12"/>
      <c r="M354" s="12"/>
      <c r="N354" s="25"/>
    </row>
    <row r="355" spans="1:14" x14ac:dyDescent="0.3">
      <c r="A355" s="9">
        <f>A350+1</f>
        <v>10</v>
      </c>
      <c r="B355" s="46" t="s">
        <v>24</v>
      </c>
      <c r="C355" s="15" t="s">
        <v>126</v>
      </c>
      <c r="D355" s="17"/>
      <c r="E355" s="17"/>
      <c r="F355" s="17"/>
      <c r="G355" s="17"/>
      <c r="H355" s="17"/>
      <c r="I355" s="17"/>
      <c r="J355" s="17"/>
      <c r="K355" s="17"/>
      <c r="L355" s="17"/>
      <c r="M355" s="17"/>
      <c r="N355" s="34"/>
    </row>
    <row r="356" spans="1:14" x14ac:dyDescent="0.3">
      <c r="B356" s="2" t="s">
        <v>32</v>
      </c>
      <c r="C356" s="6" t="s">
        <v>48</v>
      </c>
      <c r="D356" s="17"/>
      <c r="E356" s="17"/>
      <c r="F356" s="17"/>
      <c r="G356" s="17"/>
      <c r="H356" s="17"/>
      <c r="I356" s="17"/>
      <c r="J356" s="17"/>
      <c r="K356" s="17"/>
      <c r="L356" s="17"/>
      <c r="M356" s="17"/>
      <c r="N356" s="34"/>
    </row>
    <row r="357" spans="1:14" x14ac:dyDescent="0.3">
      <c r="B357" s="2" t="s">
        <v>116</v>
      </c>
      <c r="D357" s="17"/>
      <c r="E357" s="17"/>
      <c r="F357" s="17"/>
      <c r="G357" s="17"/>
      <c r="H357" s="17"/>
      <c r="I357" s="17"/>
      <c r="J357" s="17"/>
      <c r="K357" s="17"/>
      <c r="L357" s="12">
        <v>22708363</v>
      </c>
      <c r="M357" s="12"/>
      <c r="N357" s="25">
        <v>22708363</v>
      </c>
    </row>
    <row r="358" spans="1:14" x14ac:dyDescent="0.3">
      <c r="B358" s="2" t="s">
        <v>36</v>
      </c>
      <c r="D358" s="17"/>
      <c r="E358" s="17"/>
      <c r="F358" s="17"/>
      <c r="G358" s="17"/>
      <c r="H358" s="17"/>
      <c r="I358" s="17"/>
      <c r="J358" s="17"/>
      <c r="K358" s="17"/>
      <c r="L358" s="12">
        <v>354396</v>
      </c>
      <c r="M358" s="12"/>
      <c r="N358" s="5">
        <v>354396</v>
      </c>
    </row>
    <row r="359" spans="1:14" ht="13.5" x14ac:dyDescent="0.25">
      <c r="D359" s="17"/>
      <c r="E359" s="17"/>
      <c r="F359" s="17"/>
      <c r="G359" s="17"/>
      <c r="H359" s="17"/>
      <c r="I359" s="17"/>
      <c r="J359" s="17"/>
      <c r="K359" s="17"/>
      <c r="L359" s="17"/>
      <c r="M359" s="17"/>
      <c r="N359" s="17"/>
    </row>
    <row r="360" spans="1:14" x14ac:dyDescent="0.3">
      <c r="A360" s="9">
        <f>A355+1</f>
        <v>11</v>
      </c>
      <c r="B360" s="46" t="s">
        <v>24</v>
      </c>
      <c r="C360" s="15" t="s">
        <v>63</v>
      </c>
      <c r="D360" s="14"/>
      <c r="E360" s="14"/>
      <c r="F360" s="14"/>
      <c r="G360" s="14"/>
      <c r="H360" s="14"/>
      <c r="I360" s="14"/>
      <c r="K360" s="14"/>
      <c r="L360" s="14"/>
      <c r="M360" s="14"/>
    </row>
    <row r="361" spans="1:14" x14ac:dyDescent="0.3">
      <c r="B361" s="2" t="s">
        <v>32</v>
      </c>
      <c r="C361" s="16" t="s">
        <v>48</v>
      </c>
      <c r="D361" s="14"/>
      <c r="E361" s="14"/>
      <c r="F361" s="14"/>
      <c r="G361" s="14"/>
      <c r="H361" s="14"/>
      <c r="I361" s="14"/>
      <c r="K361" s="14"/>
      <c r="L361" s="14"/>
      <c r="M361" s="14"/>
    </row>
    <row r="362" spans="1:14" x14ac:dyDescent="0.3">
      <c r="B362" s="2" t="s">
        <v>116</v>
      </c>
      <c r="C362" s="16"/>
      <c r="D362" s="12"/>
      <c r="E362" s="12"/>
      <c r="F362" s="12"/>
      <c r="G362" s="12"/>
      <c r="H362" s="12"/>
      <c r="I362" s="12"/>
      <c r="J362" s="12">
        <v>4896067</v>
      </c>
      <c r="K362" s="12"/>
      <c r="L362" s="12"/>
      <c r="M362" s="14"/>
      <c r="N362" s="5">
        <v>4896067</v>
      </c>
    </row>
    <row r="363" spans="1:14" x14ac:dyDescent="0.3">
      <c r="B363" s="2" t="s">
        <v>36</v>
      </c>
      <c r="C363" s="16"/>
      <c r="D363" s="12"/>
      <c r="E363" s="12"/>
      <c r="F363" s="12"/>
      <c r="G363" s="12"/>
      <c r="H363" s="12"/>
      <c r="I363" s="12"/>
      <c r="J363" s="12">
        <v>0</v>
      </c>
      <c r="K363" s="12"/>
      <c r="L363" s="12"/>
      <c r="M363" s="14"/>
      <c r="N363" s="5">
        <v>0</v>
      </c>
    </row>
    <row r="364" spans="1:14" x14ac:dyDescent="0.3">
      <c r="G364" s="17"/>
      <c r="K364" s="18"/>
      <c r="L364" s="18"/>
      <c r="M364" s="18"/>
    </row>
    <row r="365" spans="1:14" x14ac:dyDescent="0.3">
      <c r="A365" s="9">
        <f>A360+1</f>
        <v>12</v>
      </c>
      <c r="B365" s="46" t="s">
        <v>24</v>
      </c>
      <c r="C365" s="15" t="s">
        <v>127</v>
      </c>
      <c r="G365" s="17"/>
      <c r="N365" s="10"/>
    </row>
    <row r="366" spans="1:14" x14ac:dyDescent="0.3">
      <c r="B366" s="2" t="s">
        <v>32</v>
      </c>
      <c r="C366" s="6" t="s">
        <v>48</v>
      </c>
      <c r="G366" s="17"/>
      <c r="N366" s="10"/>
    </row>
    <row r="367" spans="1:14" x14ac:dyDescent="0.3">
      <c r="B367" s="2" t="s">
        <v>116</v>
      </c>
      <c r="C367" s="22"/>
      <c r="D367" s="12">
        <v>16151685</v>
      </c>
      <c r="E367" s="12">
        <v>18539650</v>
      </c>
      <c r="F367" s="12"/>
      <c r="G367" s="12">
        <v>22278854</v>
      </c>
      <c r="H367" s="12"/>
      <c r="I367" s="12"/>
      <c r="J367" s="12"/>
      <c r="K367" s="12">
        <v>18202967</v>
      </c>
      <c r="L367" s="12">
        <v>2109933</v>
      </c>
      <c r="M367" s="12"/>
      <c r="N367" s="5">
        <v>77283089</v>
      </c>
    </row>
    <row r="368" spans="1:14" x14ac:dyDescent="0.3">
      <c r="B368" s="2" t="s">
        <v>36</v>
      </c>
      <c r="C368" s="22"/>
      <c r="D368" s="12">
        <v>1667036</v>
      </c>
      <c r="E368" s="12">
        <v>12554576</v>
      </c>
      <c r="F368" s="12"/>
      <c r="G368" s="12">
        <v>15581504</v>
      </c>
      <c r="H368" s="12"/>
      <c r="I368" s="12"/>
      <c r="J368" s="12"/>
      <c r="K368" s="12">
        <v>2315609</v>
      </c>
      <c r="L368" s="12">
        <v>9306</v>
      </c>
      <c r="M368" s="12"/>
      <c r="N368" s="5">
        <v>32128031</v>
      </c>
    </row>
    <row r="369" spans="1:14" x14ac:dyDescent="0.3">
      <c r="D369" s="17"/>
      <c r="E369" s="17"/>
      <c r="F369" s="17"/>
      <c r="G369" s="17"/>
      <c r="H369" s="17"/>
      <c r="I369" s="17"/>
      <c r="J369" s="17"/>
      <c r="K369" s="17"/>
      <c r="L369" s="17"/>
      <c r="M369" s="17"/>
      <c r="N369" s="10"/>
    </row>
    <row r="370" spans="1:14" x14ac:dyDescent="0.3">
      <c r="A370" s="9">
        <f>A365+1</f>
        <v>13</v>
      </c>
      <c r="B370" s="46" t="s">
        <v>24</v>
      </c>
      <c r="C370" s="15" t="s">
        <v>128</v>
      </c>
      <c r="D370" s="17"/>
      <c r="E370" s="17"/>
      <c r="F370" s="17"/>
      <c r="G370" s="17"/>
      <c r="H370" s="17"/>
      <c r="I370" s="17"/>
      <c r="J370" s="17"/>
      <c r="K370" s="17"/>
      <c r="L370" s="17"/>
      <c r="M370" s="17"/>
      <c r="N370" s="10"/>
    </row>
    <row r="371" spans="1:14" x14ac:dyDescent="0.3">
      <c r="B371" s="2" t="s">
        <v>32</v>
      </c>
      <c r="C371" s="6" t="s">
        <v>48</v>
      </c>
      <c r="D371" s="17"/>
      <c r="E371" s="17"/>
      <c r="F371" s="17"/>
      <c r="G371" s="17"/>
      <c r="H371" s="17"/>
      <c r="I371" s="17"/>
      <c r="J371" s="17"/>
      <c r="K371" s="17"/>
      <c r="L371" s="17"/>
      <c r="M371" s="17"/>
      <c r="N371" s="10"/>
    </row>
    <row r="372" spans="1:14" x14ac:dyDescent="0.3">
      <c r="B372" s="2" t="s">
        <v>116</v>
      </c>
      <c r="C372" s="22"/>
      <c r="D372" s="12"/>
      <c r="E372" s="12"/>
      <c r="F372" s="12"/>
      <c r="G372" s="12"/>
      <c r="H372" s="12"/>
      <c r="I372" s="12"/>
      <c r="J372" s="12">
        <v>4205882</v>
      </c>
      <c r="K372" s="12"/>
      <c r="L372" s="12"/>
      <c r="M372" s="12"/>
      <c r="N372" s="5">
        <v>4205882</v>
      </c>
    </row>
    <row r="373" spans="1:14" x14ac:dyDescent="0.3">
      <c r="B373" s="2" t="s">
        <v>36</v>
      </c>
      <c r="C373" s="22"/>
      <c r="D373" s="17"/>
      <c r="E373" s="17"/>
      <c r="F373" s="17"/>
      <c r="G373" s="17"/>
      <c r="H373" s="17"/>
      <c r="I373" s="17"/>
      <c r="J373" s="12">
        <v>821148</v>
      </c>
      <c r="K373" s="12"/>
      <c r="L373" s="12"/>
      <c r="M373" s="12"/>
      <c r="N373" s="5">
        <v>821148</v>
      </c>
    </row>
    <row r="374" spans="1:14" x14ac:dyDescent="0.3">
      <c r="D374" s="17"/>
      <c r="E374" s="17"/>
      <c r="F374" s="17"/>
      <c r="G374" s="17"/>
      <c r="H374" s="17"/>
      <c r="I374" s="17"/>
      <c r="J374" s="17"/>
      <c r="K374" s="17"/>
      <c r="L374" s="17"/>
      <c r="M374" s="17"/>
      <c r="N374" s="10"/>
    </row>
    <row r="375" spans="1:14" x14ac:dyDescent="0.3">
      <c r="A375" s="9">
        <f>A370+1</f>
        <v>14</v>
      </c>
      <c r="B375" s="46" t="s">
        <v>24</v>
      </c>
      <c r="C375" s="15" t="s">
        <v>129</v>
      </c>
      <c r="D375" s="17"/>
      <c r="E375" s="17"/>
      <c r="F375" s="17"/>
      <c r="G375" s="17"/>
      <c r="H375" s="17"/>
      <c r="I375" s="17"/>
      <c r="J375" s="17"/>
      <c r="K375" s="17"/>
      <c r="L375" s="17"/>
      <c r="M375" s="17"/>
      <c r="N375" s="10"/>
    </row>
    <row r="376" spans="1:14" x14ac:dyDescent="0.3">
      <c r="B376" s="2" t="s">
        <v>32</v>
      </c>
      <c r="C376" s="6" t="s">
        <v>48</v>
      </c>
      <c r="D376" s="17"/>
      <c r="E376" s="17"/>
      <c r="F376" s="17"/>
      <c r="G376" s="17"/>
      <c r="H376" s="17"/>
      <c r="I376" s="17"/>
      <c r="J376" s="17"/>
      <c r="K376" s="17"/>
      <c r="L376" s="17"/>
      <c r="M376" s="17"/>
      <c r="N376" s="10"/>
    </row>
    <row r="377" spans="1:14" x14ac:dyDescent="0.3">
      <c r="B377" s="2" t="s">
        <v>116</v>
      </c>
      <c r="C377" s="22"/>
      <c r="D377" s="12"/>
      <c r="E377" s="12"/>
      <c r="F377" s="12">
        <v>1817883</v>
      </c>
      <c r="G377" s="12"/>
      <c r="H377" s="12"/>
      <c r="I377" s="12"/>
      <c r="J377" s="12">
        <v>794192</v>
      </c>
      <c r="K377" s="12"/>
      <c r="L377" s="12"/>
      <c r="M377" s="12"/>
      <c r="N377" s="5">
        <v>2612075</v>
      </c>
    </row>
    <row r="378" spans="1:14" x14ac:dyDescent="0.3">
      <c r="B378" s="2" t="s">
        <v>36</v>
      </c>
      <c r="C378" s="22"/>
      <c r="D378" s="12"/>
      <c r="E378" s="12"/>
      <c r="F378" s="12">
        <v>4598583</v>
      </c>
      <c r="G378" s="12"/>
      <c r="H378" s="12"/>
      <c r="I378" s="12"/>
      <c r="J378" s="12">
        <v>2071221</v>
      </c>
      <c r="K378" s="12"/>
      <c r="L378" s="12"/>
      <c r="M378" s="12"/>
      <c r="N378" s="5">
        <v>6669804</v>
      </c>
    </row>
    <row r="379" spans="1:14" x14ac:dyDescent="0.3">
      <c r="D379" s="17"/>
      <c r="E379" s="17"/>
      <c r="F379" s="17"/>
      <c r="G379" s="17"/>
      <c r="H379" s="17"/>
      <c r="I379" s="17"/>
      <c r="J379" s="17"/>
      <c r="K379" s="17"/>
      <c r="L379" s="17"/>
      <c r="M379" s="17"/>
      <c r="N379" s="10"/>
    </row>
    <row r="380" spans="1:14" x14ac:dyDescent="0.3">
      <c r="A380" s="9">
        <f>A375+1</f>
        <v>15</v>
      </c>
      <c r="B380" s="46" t="s">
        <v>24</v>
      </c>
      <c r="C380" s="15" t="s">
        <v>130</v>
      </c>
      <c r="D380" s="17"/>
      <c r="E380" s="17"/>
      <c r="F380" s="17"/>
      <c r="G380" s="17"/>
      <c r="H380" s="17"/>
      <c r="I380" s="17"/>
      <c r="J380" s="17"/>
      <c r="K380" s="17"/>
      <c r="L380" s="17"/>
      <c r="M380" s="17"/>
      <c r="N380" s="10"/>
    </row>
    <row r="381" spans="1:14" x14ac:dyDescent="0.3">
      <c r="B381" s="2" t="s">
        <v>32</v>
      </c>
      <c r="C381" s="6" t="s">
        <v>48</v>
      </c>
      <c r="D381" s="17"/>
      <c r="E381" s="17"/>
      <c r="F381" s="17"/>
      <c r="G381" s="17"/>
      <c r="H381" s="17"/>
      <c r="I381" s="17"/>
      <c r="J381" s="17"/>
      <c r="K381" s="17"/>
      <c r="L381" s="17"/>
      <c r="M381" s="17"/>
      <c r="N381" s="10"/>
    </row>
    <row r="382" spans="1:14" x14ac:dyDescent="0.3">
      <c r="B382" s="2" t="s">
        <v>116</v>
      </c>
      <c r="D382" s="12"/>
      <c r="E382" s="12"/>
      <c r="F382" s="12">
        <v>2657474</v>
      </c>
      <c r="G382" s="12"/>
      <c r="H382" s="12"/>
      <c r="I382" s="12"/>
      <c r="J382" s="12"/>
      <c r="K382" s="12"/>
      <c r="L382" s="12"/>
      <c r="M382" s="12"/>
      <c r="N382" s="5">
        <v>2657474</v>
      </c>
    </row>
    <row r="383" spans="1:14" x14ac:dyDescent="0.3">
      <c r="B383" s="2" t="s">
        <v>36</v>
      </c>
      <c r="D383" s="17"/>
      <c r="E383" s="17"/>
      <c r="F383" s="12">
        <v>8819665</v>
      </c>
      <c r="G383" s="12"/>
      <c r="H383" s="12"/>
      <c r="I383" s="12"/>
      <c r="J383" s="12"/>
      <c r="K383" s="12"/>
      <c r="L383" s="12"/>
      <c r="M383" s="12"/>
      <c r="N383" s="5">
        <v>8819665</v>
      </c>
    </row>
    <row r="384" spans="1:14" x14ac:dyDescent="0.3">
      <c r="D384" s="17"/>
      <c r="E384" s="17"/>
      <c r="F384" s="17"/>
      <c r="G384" s="17"/>
      <c r="H384" s="17"/>
      <c r="I384" s="17"/>
      <c r="J384" s="17"/>
      <c r="K384" s="17"/>
      <c r="L384" s="17"/>
      <c r="M384" s="17"/>
      <c r="N384" s="10"/>
    </row>
    <row r="385" spans="1:14" x14ac:dyDescent="0.3">
      <c r="A385" s="9">
        <f>A380+1</f>
        <v>16</v>
      </c>
      <c r="B385" s="46" t="s">
        <v>24</v>
      </c>
      <c r="C385" s="50" t="s">
        <v>132</v>
      </c>
      <c r="D385" s="17"/>
      <c r="E385" s="17"/>
      <c r="F385" s="17"/>
      <c r="G385" s="17"/>
      <c r="H385" s="17"/>
      <c r="I385" s="17"/>
      <c r="J385" s="17"/>
      <c r="K385" s="17"/>
      <c r="L385" s="17"/>
      <c r="M385" s="17"/>
      <c r="N385" s="10"/>
    </row>
    <row r="386" spans="1:14" x14ac:dyDescent="0.3">
      <c r="B386" s="2" t="s">
        <v>32</v>
      </c>
      <c r="C386" s="6" t="s">
        <v>48</v>
      </c>
      <c r="D386" s="17"/>
      <c r="E386" s="17"/>
      <c r="G386" s="17"/>
      <c r="H386" s="17"/>
      <c r="I386" s="17"/>
      <c r="J386" s="17"/>
      <c r="K386" s="17"/>
      <c r="L386" s="17"/>
      <c r="M386" s="17"/>
      <c r="N386" s="10"/>
    </row>
    <row r="387" spans="1:14" x14ac:dyDescent="0.3">
      <c r="B387" s="2" t="s">
        <v>116</v>
      </c>
      <c r="D387" s="17"/>
      <c r="E387" s="17"/>
      <c r="G387" s="12"/>
      <c r="H387" s="12"/>
      <c r="I387" s="12"/>
      <c r="J387" s="12">
        <v>583376</v>
      </c>
      <c r="K387" s="12"/>
      <c r="L387" s="12"/>
      <c r="M387" s="12"/>
      <c r="N387" s="5">
        <v>583376</v>
      </c>
    </row>
    <row r="388" spans="1:14" x14ac:dyDescent="0.3">
      <c r="B388" s="2" t="s">
        <v>36</v>
      </c>
      <c r="D388" s="17"/>
      <c r="E388" s="17"/>
      <c r="G388" s="12"/>
      <c r="H388" s="12"/>
      <c r="I388" s="12"/>
      <c r="J388" s="12">
        <v>2942870</v>
      </c>
      <c r="K388" s="12"/>
      <c r="L388" s="12"/>
      <c r="M388" s="12"/>
      <c r="N388" s="5">
        <v>2942870</v>
      </c>
    </row>
    <row r="389" spans="1:14" x14ac:dyDescent="0.3">
      <c r="D389" s="17"/>
      <c r="E389" s="17"/>
      <c r="F389" s="17"/>
      <c r="G389" s="17"/>
      <c r="H389" s="17"/>
      <c r="I389" s="17"/>
      <c r="J389" s="17"/>
      <c r="K389" s="17"/>
      <c r="L389" s="17"/>
      <c r="M389" s="17"/>
      <c r="N389" s="10"/>
    </row>
    <row r="390" spans="1:14" x14ac:dyDescent="0.3">
      <c r="A390" s="9">
        <f>A385+1</f>
        <v>17</v>
      </c>
      <c r="B390" s="46" t="s">
        <v>24</v>
      </c>
      <c r="C390" s="15" t="s">
        <v>133</v>
      </c>
      <c r="D390" s="17"/>
      <c r="E390" s="17"/>
      <c r="F390" s="17"/>
      <c r="G390" s="17"/>
      <c r="H390" s="17"/>
      <c r="I390" s="17"/>
      <c r="J390" s="17"/>
      <c r="K390" s="17"/>
      <c r="L390" s="17"/>
      <c r="M390" s="17"/>
      <c r="N390" s="10"/>
    </row>
    <row r="391" spans="1:14" x14ac:dyDescent="0.3">
      <c r="B391" s="2" t="s">
        <v>32</v>
      </c>
      <c r="C391" s="6" t="s">
        <v>48</v>
      </c>
      <c r="D391" s="17"/>
      <c r="E391" s="17"/>
      <c r="F391" s="17"/>
      <c r="G391" s="17"/>
      <c r="H391" s="17"/>
      <c r="I391" s="17"/>
      <c r="J391" s="17"/>
      <c r="K391" s="17"/>
      <c r="L391" s="17"/>
      <c r="M391" s="17"/>
      <c r="N391" s="10"/>
    </row>
    <row r="392" spans="1:14" x14ac:dyDescent="0.3">
      <c r="B392" s="2" t="s">
        <v>116</v>
      </c>
      <c r="C392" s="22"/>
      <c r="D392" s="12"/>
      <c r="E392" s="12"/>
      <c r="F392" s="12">
        <v>48793</v>
      </c>
      <c r="G392" s="12"/>
      <c r="H392" s="12"/>
      <c r="I392" s="12"/>
      <c r="J392" s="12">
        <v>40662</v>
      </c>
      <c r="K392" s="12"/>
      <c r="L392" s="12"/>
      <c r="M392" s="12"/>
      <c r="N392" s="5">
        <v>89455</v>
      </c>
    </row>
    <row r="393" spans="1:14" x14ac:dyDescent="0.3">
      <c r="B393" s="2" t="s">
        <v>36</v>
      </c>
      <c r="C393" s="22"/>
      <c r="D393" s="12"/>
      <c r="E393" s="12"/>
      <c r="F393" s="12">
        <v>817170</v>
      </c>
      <c r="G393" s="12"/>
      <c r="H393" s="12"/>
      <c r="I393" s="12"/>
      <c r="J393" s="12">
        <v>681000</v>
      </c>
      <c r="K393" s="12"/>
      <c r="L393" s="12"/>
      <c r="M393" s="12"/>
      <c r="N393" s="5">
        <v>1498170</v>
      </c>
    </row>
    <row r="394" spans="1:14" x14ac:dyDescent="0.3">
      <c r="D394" s="17"/>
      <c r="E394" s="17"/>
      <c r="F394" s="17"/>
      <c r="G394" s="17"/>
      <c r="H394" s="17"/>
      <c r="I394" s="17"/>
      <c r="J394" s="17"/>
      <c r="K394" s="17"/>
      <c r="L394" s="17"/>
      <c r="M394" s="17"/>
      <c r="N394" s="10"/>
    </row>
    <row r="395" spans="1:14" x14ac:dyDescent="0.3">
      <c r="A395" s="9">
        <f>A390+1</f>
        <v>18</v>
      </c>
      <c r="B395" s="46" t="s">
        <v>24</v>
      </c>
      <c r="C395" s="15" t="s">
        <v>134</v>
      </c>
      <c r="D395" s="17"/>
      <c r="E395" s="17"/>
      <c r="F395" s="17"/>
      <c r="G395" s="17"/>
      <c r="H395" s="17"/>
      <c r="I395" s="17"/>
      <c r="J395" s="17"/>
      <c r="K395" s="17"/>
      <c r="L395" s="17"/>
      <c r="M395" s="17"/>
      <c r="N395" s="10"/>
    </row>
    <row r="396" spans="1:14" x14ac:dyDescent="0.3">
      <c r="B396" s="2" t="s">
        <v>32</v>
      </c>
      <c r="C396" s="6" t="s">
        <v>48</v>
      </c>
      <c r="D396" s="17"/>
      <c r="E396" s="17"/>
      <c r="F396" s="17"/>
      <c r="G396" s="17"/>
      <c r="H396" s="17"/>
      <c r="I396" s="17"/>
      <c r="J396" s="17"/>
      <c r="K396" s="17"/>
      <c r="L396" s="17"/>
      <c r="M396" s="17"/>
      <c r="N396" s="10"/>
    </row>
    <row r="397" spans="1:14" x14ac:dyDescent="0.3">
      <c r="B397" s="2" t="s">
        <v>116</v>
      </c>
      <c r="C397" s="22"/>
      <c r="D397" s="12"/>
      <c r="E397" s="12"/>
      <c r="F397" s="12">
        <v>129223</v>
      </c>
      <c r="G397" s="12"/>
      <c r="H397" s="12"/>
      <c r="I397" s="12"/>
      <c r="J397" s="12">
        <v>36920</v>
      </c>
      <c r="K397" s="12"/>
      <c r="L397" s="12"/>
      <c r="M397" s="12"/>
      <c r="N397" s="5">
        <v>166143</v>
      </c>
    </row>
    <row r="398" spans="1:14" x14ac:dyDescent="0.3">
      <c r="B398" s="2" t="s">
        <v>36</v>
      </c>
      <c r="C398" s="22"/>
      <c r="D398" s="17"/>
      <c r="E398" s="17"/>
      <c r="F398" s="12">
        <v>2372968</v>
      </c>
      <c r="G398" s="12"/>
      <c r="H398" s="12"/>
      <c r="I398" s="12"/>
      <c r="J398" s="12">
        <v>678000</v>
      </c>
      <c r="K398" s="12"/>
      <c r="L398" s="12"/>
      <c r="M398" s="12"/>
      <c r="N398" s="5">
        <v>3050968</v>
      </c>
    </row>
    <row r="399" spans="1:14" x14ac:dyDescent="0.3">
      <c r="F399" s="18"/>
      <c r="G399" s="12"/>
      <c r="H399" s="18"/>
      <c r="I399" s="18"/>
      <c r="J399" s="18"/>
      <c r="K399" s="18"/>
      <c r="L399" s="18"/>
      <c r="M399" s="18"/>
    </row>
    <row r="400" spans="1:14" x14ac:dyDescent="0.3">
      <c r="A400" s="9">
        <f>A395+1</f>
        <v>19</v>
      </c>
      <c r="B400" s="46" t="s">
        <v>24</v>
      </c>
      <c r="C400" s="15" t="s">
        <v>135</v>
      </c>
      <c r="G400" s="17"/>
      <c r="N400" s="10"/>
    </row>
    <row r="401" spans="1:14" x14ac:dyDescent="0.3">
      <c r="B401" s="2" t="s">
        <v>32</v>
      </c>
      <c r="C401" s="6" t="s">
        <v>48</v>
      </c>
      <c r="G401" s="17"/>
      <c r="N401" s="10"/>
    </row>
    <row r="402" spans="1:14" x14ac:dyDescent="0.3">
      <c r="B402" s="2" t="s">
        <v>116</v>
      </c>
      <c r="C402" s="22"/>
      <c r="D402" s="12">
        <v>25198149</v>
      </c>
      <c r="E402" s="12">
        <v>22496315</v>
      </c>
      <c r="F402" s="12">
        <v>16954445</v>
      </c>
      <c r="G402" s="12">
        <v>39513471</v>
      </c>
      <c r="H402" s="12"/>
      <c r="I402" s="12"/>
      <c r="J402" s="12">
        <v>119965482</v>
      </c>
      <c r="K402" s="12">
        <v>13676573</v>
      </c>
      <c r="L402" s="12">
        <v>18983165</v>
      </c>
      <c r="M402" s="12"/>
      <c r="N402" s="5">
        <v>256787600</v>
      </c>
    </row>
    <row r="403" spans="1:14" x14ac:dyDescent="0.3">
      <c r="B403" s="2" t="s">
        <v>36</v>
      </c>
      <c r="C403" s="22"/>
      <c r="D403" s="12">
        <v>7154939</v>
      </c>
      <c r="E403" s="12">
        <v>10104240</v>
      </c>
      <c r="F403" s="12">
        <v>162041</v>
      </c>
      <c r="G403" s="12">
        <v>18857509</v>
      </c>
      <c r="H403" s="12"/>
      <c r="I403" s="12"/>
      <c r="J403" s="12">
        <v>73279434</v>
      </c>
      <c r="K403" s="12">
        <v>3129777</v>
      </c>
      <c r="L403" s="12">
        <v>2624547</v>
      </c>
      <c r="M403" s="12"/>
      <c r="N403" s="5">
        <v>115312487</v>
      </c>
    </row>
    <row r="404" spans="1:14" x14ac:dyDescent="0.3">
      <c r="G404" s="17"/>
      <c r="N404" s="10"/>
    </row>
    <row r="405" spans="1:14" x14ac:dyDescent="0.3">
      <c r="A405" s="9">
        <f>A400+1</f>
        <v>20</v>
      </c>
      <c r="B405" s="46" t="s">
        <v>24</v>
      </c>
      <c r="C405" s="15" t="s">
        <v>136</v>
      </c>
      <c r="G405" s="17"/>
      <c r="N405" s="10"/>
    </row>
    <row r="406" spans="1:14" x14ac:dyDescent="0.3">
      <c r="B406" s="2" t="s">
        <v>32</v>
      </c>
      <c r="C406" s="6" t="s">
        <v>48</v>
      </c>
      <c r="G406" s="17"/>
      <c r="N406" s="10"/>
    </row>
    <row r="407" spans="1:14" x14ac:dyDescent="0.3">
      <c r="B407" s="2" t="s">
        <v>116</v>
      </c>
      <c r="C407" s="22"/>
      <c r="D407" s="18"/>
      <c r="E407" s="12">
        <v>3232411</v>
      </c>
      <c r="F407" s="18"/>
      <c r="G407" s="12">
        <v>7003557</v>
      </c>
      <c r="H407" s="18"/>
      <c r="I407" s="18"/>
      <c r="J407" s="18"/>
      <c r="K407" s="18"/>
      <c r="L407" s="18"/>
      <c r="M407" s="18"/>
      <c r="N407" s="5">
        <v>10235968</v>
      </c>
    </row>
    <row r="408" spans="1:14" x14ac:dyDescent="0.3">
      <c r="B408" s="2" t="s">
        <v>36</v>
      </c>
      <c r="C408" s="22"/>
      <c r="D408" s="18"/>
      <c r="E408" s="12">
        <v>852955</v>
      </c>
      <c r="F408" s="18"/>
      <c r="G408" s="12">
        <v>1848069</v>
      </c>
      <c r="H408" s="18"/>
      <c r="I408" s="18"/>
      <c r="J408" s="18"/>
      <c r="K408" s="18"/>
      <c r="L408" s="18"/>
      <c r="M408" s="18"/>
      <c r="N408" s="5">
        <v>2701024</v>
      </c>
    </row>
    <row r="409" spans="1:14" x14ac:dyDescent="0.3">
      <c r="G409" s="17"/>
      <c r="N409" s="10"/>
    </row>
    <row r="410" spans="1:14" x14ac:dyDescent="0.3">
      <c r="A410" s="9">
        <f>A405+1</f>
        <v>21</v>
      </c>
      <c r="B410" s="46" t="s">
        <v>24</v>
      </c>
      <c r="C410" s="15" t="s">
        <v>137</v>
      </c>
      <c r="G410" s="17"/>
      <c r="N410" s="10"/>
    </row>
    <row r="411" spans="1:14" x14ac:dyDescent="0.3">
      <c r="B411" s="2" t="s">
        <v>32</v>
      </c>
      <c r="C411" s="6" t="s">
        <v>48</v>
      </c>
      <c r="G411" s="17"/>
      <c r="N411" s="10"/>
    </row>
    <row r="412" spans="1:14" x14ac:dyDescent="0.3">
      <c r="B412" s="2" t="s">
        <v>116</v>
      </c>
      <c r="C412" s="22"/>
      <c r="D412" s="18"/>
      <c r="E412" s="18"/>
      <c r="F412" s="18"/>
      <c r="G412" s="12"/>
      <c r="H412" s="18"/>
      <c r="I412" s="18"/>
      <c r="J412" s="12">
        <v>8575</v>
      </c>
      <c r="K412" s="18"/>
      <c r="L412" s="12">
        <v>62886</v>
      </c>
      <c r="M412" s="18"/>
      <c r="N412" s="5">
        <v>71461</v>
      </c>
    </row>
    <row r="413" spans="1:14" x14ac:dyDescent="0.3">
      <c r="B413" s="2" t="s">
        <v>36</v>
      </c>
      <c r="C413" s="22"/>
      <c r="G413" s="17"/>
      <c r="J413" s="12">
        <v>777009</v>
      </c>
      <c r="K413" s="18"/>
      <c r="L413" s="12">
        <v>5359352</v>
      </c>
      <c r="M413" s="18"/>
      <c r="N413" s="5">
        <v>6136361</v>
      </c>
    </row>
    <row r="414" spans="1:14" x14ac:dyDescent="0.3">
      <c r="G414" s="17"/>
      <c r="N414" s="10"/>
    </row>
    <row r="415" spans="1:14" ht="27" x14ac:dyDescent="0.3">
      <c r="A415" s="9">
        <f>A410+1</f>
        <v>22</v>
      </c>
      <c r="B415" s="46" t="s">
        <v>24</v>
      </c>
      <c r="C415" s="15" t="s">
        <v>138</v>
      </c>
      <c r="G415" s="17"/>
      <c r="I415" s="35"/>
      <c r="N415" s="10"/>
    </row>
    <row r="416" spans="1:14" ht="14.5" x14ac:dyDescent="0.3">
      <c r="B416" s="2" t="s">
        <v>32</v>
      </c>
      <c r="C416" s="6" t="s">
        <v>48</v>
      </c>
      <c r="G416" s="17"/>
      <c r="I416" s="35"/>
      <c r="N416" s="10"/>
    </row>
    <row r="417" spans="1:14" x14ac:dyDescent="0.3">
      <c r="B417" s="2" t="s">
        <v>116</v>
      </c>
      <c r="C417" s="22"/>
      <c r="D417" s="12">
        <v>52453241</v>
      </c>
      <c r="E417" s="12">
        <v>49856240</v>
      </c>
      <c r="F417" s="12">
        <v>23753735</v>
      </c>
      <c r="G417" s="12">
        <v>59367070</v>
      </c>
      <c r="H417" s="12"/>
      <c r="I417" s="12"/>
      <c r="J417" s="12">
        <v>17637316</v>
      </c>
      <c r="K417" s="12">
        <v>16928462</v>
      </c>
      <c r="L417" s="12">
        <v>26700848</v>
      </c>
      <c r="M417" s="12"/>
      <c r="N417" s="5">
        <v>246696912</v>
      </c>
    </row>
    <row r="418" spans="1:14" x14ac:dyDescent="0.3">
      <c r="B418" s="2" t="s">
        <v>36</v>
      </c>
      <c r="C418" s="22"/>
      <c r="D418" s="12">
        <v>17801351</v>
      </c>
      <c r="E418" s="12">
        <v>5917657</v>
      </c>
      <c r="F418" s="12">
        <v>2275160</v>
      </c>
      <c r="G418" s="12">
        <v>8581937</v>
      </c>
      <c r="H418" s="12"/>
      <c r="I418" s="12"/>
      <c r="J418" s="12">
        <v>950116</v>
      </c>
      <c r="K418" s="12">
        <v>768287</v>
      </c>
      <c r="L418" s="12">
        <v>10905888</v>
      </c>
      <c r="M418" s="12"/>
      <c r="N418" s="5">
        <v>47200396</v>
      </c>
    </row>
    <row r="419" spans="1:14" ht="14.5" x14ac:dyDescent="0.3">
      <c r="G419" s="17"/>
      <c r="I419" s="35"/>
      <c r="N419" s="10"/>
    </row>
    <row r="420" spans="1:14" ht="14.5" x14ac:dyDescent="0.3">
      <c r="A420" s="9">
        <f>A415+1</f>
        <v>23</v>
      </c>
      <c r="B420" s="46" t="s">
        <v>24</v>
      </c>
      <c r="C420" s="15" t="s">
        <v>139</v>
      </c>
      <c r="G420" s="17"/>
      <c r="I420" s="35"/>
      <c r="N420" s="10"/>
    </row>
    <row r="421" spans="1:14" ht="14.5" x14ac:dyDescent="0.3">
      <c r="B421" s="2" t="s">
        <v>32</v>
      </c>
      <c r="C421" s="6" t="s">
        <v>48</v>
      </c>
      <c r="G421" s="17"/>
      <c r="I421" s="35"/>
      <c r="N421" s="10"/>
    </row>
    <row r="422" spans="1:14" ht="14.5" x14ac:dyDescent="0.3">
      <c r="B422" s="2" t="s">
        <v>116</v>
      </c>
      <c r="C422" s="22"/>
      <c r="G422" s="12">
        <v>651625</v>
      </c>
      <c r="I422" s="35"/>
      <c r="N422" s="5">
        <v>651625</v>
      </c>
    </row>
    <row r="423" spans="1:14" ht="14.5" x14ac:dyDescent="0.3">
      <c r="B423" s="2" t="s">
        <v>36</v>
      </c>
      <c r="C423" s="22"/>
      <c r="G423" s="12">
        <v>15330735</v>
      </c>
      <c r="I423" s="35"/>
      <c r="N423" s="5">
        <v>15330735</v>
      </c>
    </row>
    <row r="424" spans="1:14" ht="14.5" x14ac:dyDescent="0.3">
      <c r="G424" s="17"/>
      <c r="I424" s="35"/>
      <c r="N424" s="10"/>
    </row>
    <row r="425" spans="1:14" ht="14.5" x14ac:dyDescent="0.3">
      <c r="A425" s="9">
        <f>A420+1</f>
        <v>24</v>
      </c>
      <c r="B425" s="46" t="s">
        <v>24</v>
      </c>
      <c r="C425" s="15" t="s">
        <v>140</v>
      </c>
      <c r="E425" s="36"/>
      <c r="G425" s="17"/>
      <c r="I425" s="35"/>
      <c r="N425" s="10"/>
    </row>
    <row r="426" spans="1:14" ht="14.5" x14ac:dyDescent="0.3">
      <c r="B426" s="2" t="s">
        <v>32</v>
      </c>
      <c r="C426" s="6" t="s">
        <v>48</v>
      </c>
      <c r="E426" s="36"/>
      <c r="G426" s="17"/>
      <c r="I426" s="35"/>
      <c r="N426" s="10"/>
    </row>
    <row r="427" spans="1:14" ht="14.5" x14ac:dyDescent="0.3">
      <c r="B427" s="2" t="s">
        <v>116</v>
      </c>
      <c r="C427" s="22"/>
      <c r="D427" s="18"/>
      <c r="E427" s="12">
        <v>20591767</v>
      </c>
      <c r="F427" s="18"/>
      <c r="G427" s="12"/>
      <c r="H427" s="18"/>
      <c r="I427" s="37"/>
      <c r="J427" s="18"/>
      <c r="K427" s="12">
        <v>6113566</v>
      </c>
      <c r="L427" s="12">
        <v>12860841</v>
      </c>
      <c r="M427" s="18"/>
      <c r="N427" s="5">
        <v>39566174</v>
      </c>
    </row>
    <row r="428" spans="1:14" ht="14.5" x14ac:dyDescent="0.3">
      <c r="B428" s="2" t="s">
        <v>36</v>
      </c>
      <c r="C428" s="22"/>
      <c r="D428" s="18"/>
      <c r="E428" s="12">
        <v>8848755</v>
      </c>
      <c r="F428" s="18"/>
      <c r="G428" s="12"/>
      <c r="H428" s="18"/>
      <c r="I428" s="37"/>
      <c r="J428" s="18"/>
      <c r="K428" s="12">
        <v>2879554</v>
      </c>
      <c r="L428" s="12">
        <v>5443418</v>
      </c>
      <c r="M428" s="18"/>
      <c r="N428" s="5">
        <v>17171727</v>
      </c>
    </row>
    <row r="429" spans="1:14" ht="14.5" x14ac:dyDescent="0.35">
      <c r="E429" s="17"/>
      <c r="G429" s="17"/>
      <c r="I429" s="38"/>
      <c r="J429" s="38"/>
      <c r="N429" s="10"/>
    </row>
    <row r="430" spans="1:14" ht="14.5" x14ac:dyDescent="0.35">
      <c r="A430" s="9">
        <f>A425+1</f>
        <v>25</v>
      </c>
      <c r="B430" s="46" t="s">
        <v>24</v>
      </c>
      <c r="C430" s="15" t="s">
        <v>141</v>
      </c>
      <c r="E430" s="17"/>
      <c r="G430" s="17"/>
      <c r="I430" s="38"/>
      <c r="J430" s="38"/>
      <c r="N430" s="10"/>
    </row>
    <row r="431" spans="1:14" ht="14.5" x14ac:dyDescent="0.35">
      <c r="B431" s="2" t="s">
        <v>32</v>
      </c>
      <c r="C431" s="6" t="s">
        <v>48</v>
      </c>
      <c r="E431" s="17"/>
      <c r="G431" s="17"/>
      <c r="I431" s="38"/>
      <c r="J431" s="38"/>
      <c r="N431" s="10"/>
    </row>
    <row r="432" spans="1:14" x14ac:dyDescent="0.3">
      <c r="B432" s="2" t="s">
        <v>116</v>
      </c>
      <c r="D432" s="12"/>
      <c r="E432" s="12"/>
      <c r="F432" s="12"/>
      <c r="G432" s="12"/>
      <c r="H432" s="12"/>
      <c r="I432" s="12"/>
      <c r="J432" s="12"/>
      <c r="K432" s="12">
        <v>2623151</v>
      </c>
      <c r="L432" s="12"/>
      <c r="M432" s="18"/>
      <c r="N432" s="5">
        <v>2623151</v>
      </c>
    </row>
    <row r="433" spans="1:14" x14ac:dyDescent="0.3">
      <c r="B433" s="2" t="s">
        <v>36</v>
      </c>
      <c r="D433" s="12"/>
      <c r="E433" s="12"/>
      <c r="F433" s="12"/>
      <c r="G433" s="12"/>
      <c r="H433" s="12"/>
      <c r="I433" s="12"/>
      <c r="J433" s="12"/>
      <c r="K433" s="12">
        <v>7373367</v>
      </c>
      <c r="L433" s="12"/>
      <c r="M433" s="18"/>
      <c r="N433" s="5">
        <v>7373367</v>
      </c>
    </row>
    <row r="434" spans="1:14" ht="14.5" x14ac:dyDescent="0.35">
      <c r="G434" s="17"/>
      <c r="I434" s="38"/>
      <c r="J434" s="38"/>
      <c r="N434" s="10"/>
    </row>
    <row r="435" spans="1:14" ht="14.5" x14ac:dyDescent="0.35">
      <c r="A435" s="9">
        <f>A430+1</f>
        <v>26</v>
      </c>
      <c r="B435" s="46" t="s">
        <v>24</v>
      </c>
      <c r="C435" s="15" t="s">
        <v>142</v>
      </c>
      <c r="E435" s="17"/>
      <c r="F435" s="17"/>
      <c r="G435" s="17"/>
      <c r="I435" s="38"/>
      <c r="J435" s="38"/>
      <c r="N435" s="10"/>
    </row>
    <row r="436" spans="1:14" ht="14.5" x14ac:dyDescent="0.35">
      <c r="B436" s="2" t="s">
        <v>32</v>
      </c>
      <c r="C436" s="6" t="s">
        <v>48</v>
      </c>
      <c r="E436" s="17"/>
      <c r="F436" s="17"/>
      <c r="G436" s="17"/>
      <c r="I436" s="38"/>
      <c r="J436" s="38"/>
      <c r="N436" s="10"/>
    </row>
    <row r="437" spans="1:14" x14ac:dyDescent="0.3">
      <c r="B437" s="2" t="s">
        <v>116</v>
      </c>
      <c r="C437" s="22"/>
      <c r="D437" s="12">
        <v>3827358</v>
      </c>
      <c r="E437" s="12">
        <v>6144687</v>
      </c>
      <c r="F437" s="12">
        <v>6948726</v>
      </c>
      <c r="G437" s="12">
        <v>14905292</v>
      </c>
      <c r="H437" s="12"/>
      <c r="I437" s="12"/>
      <c r="J437" s="12"/>
      <c r="K437" s="12">
        <v>4963376</v>
      </c>
      <c r="L437" s="12">
        <v>8934077</v>
      </c>
      <c r="M437" s="18"/>
      <c r="N437" s="5">
        <v>45723516</v>
      </c>
    </row>
    <row r="438" spans="1:14" x14ac:dyDescent="0.3">
      <c r="B438" s="2" t="s">
        <v>36</v>
      </c>
      <c r="C438" s="22"/>
      <c r="D438" s="12">
        <v>0</v>
      </c>
      <c r="E438" s="12">
        <v>537419</v>
      </c>
      <c r="F438" s="12">
        <v>0</v>
      </c>
      <c r="G438" s="12">
        <v>1420960</v>
      </c>
      <c r="H438" s="12"/>
      <c r="I438" s="12"/>
      <c r="J438" s="12"/>
      <c r="K438" s="12">
        <v>0</v>
      </c>
      <c r="L438" s="12">
        <v>0</v>
      </c>
      <c r="M438" s="18"/>
      <c r="N438" s="5">
        <v>1958379</v>
      </c>
    </row>
    <row r="439" spans="1:14" x14ac:dyDescent="0.3">
      <c r="E439" s="18"/>
      <c r="F439" s="18"/>
      <c r="G439" s="12"/>
      <c r="H439" s="18"/>
      <c r="I439" s="18"/>
      <c r="J439" s="18"/>
      <c r="K439" s="18"/>
      <c r="L439" s="18"/>
      <c r="M439" s="18"/>
    </row>
    <row r="440" spans="1:14" x14ac:dyDescent="0.3">
      <c r="A440" s="9">
        <f>A435+1</f>
        <v>27</v>
      </c>
      <c r="B440" s="46" t="s">
        <v>24</v>
      </c>
      <c r="C440" s="15" t="s">
        <v>143</v>
      </c>
      <c r="G440" s="17"/>
      <c r="N440" s="10"/>
    </row>
    <row r="441" spans="1:14" x14ac:dyDescent="0.3">
      <c r="B441" s="2" t="s">
        <v>32</v>
      </c>
      <c r="C441" s="6" t="s">
        <v>48</v>
      </c>
      <c r="G441" s="12"/>
      <c r="H441" s="18"/>
      <c r="I441" s="18"/>
      <c r="J441" s="18"/>
      <c r="K441" s="18"/>
      <c r="L441" s="18"/>
      <c r="M441" s="18"/>
    </row>
    <row r="442" spans="1:14" x14ac:dyDescent="0.3">
      <c r="B442" s="2" t="s">
        <v>116</v>
      </c>
      <c r="C442" s="22"/>
      <c r="G442" s="12">
        <v>1144308</v>
      </c>
      <c r="H442" s="18"/>
      <c r="I442" s="18"/>
      <c r="J442" s="18"/>
      <c r="K442" s="18"/>
      <c r="L442" s="18"/>
      <c r="M442" s="18"/>
      <c r="N442" s="5">
        <v>1144308</v>
      </c>
    </row>
    <row r="443" spans="1:14" x14ac:dyDescent="0.3">
      <c r="B443" s="2" t="s">
        <v>36</v>
      </c>
      <c r="C443" s="22"/>
      <c r="G443" s="12">
        <v>18643785</v>
      </c>
      <c r="H443" s="18"/>
      <c r="I443" s="18"/>
      <c r="J443" s="18"/>
      <c r="K443" s="18"/>
      <c r="L443" s="18"/>
      <c r="M443" s="18"/>
      <c r="N443" s="5">
        <v>18643785</v>
      </c>
    </row>
    <row r="444" spans="1:14" x14ac:dyDescent="0.3">
      <c r="G444" s="17"/>
      <c r="N444" s="10"/>
    </row>
    <row r="445" spans="1:14" x14ac:dyDescent="0.3">
      <c r="A445" s="9">
        <f>A440+1</f>
        <v>28</v>
      </c>
      <c r="B445" s="46" t="s">
        <v>24</v>
      </c>
      <c r="C445" s="15" t="s">
        <v>144</v>
      </c>
      <c r="G445" s="17"/>
      <c r="N445" s="10"/>
    </row>
    <row r="446" spans="1:14" x14ac:dyDescent="0.3">
      <c r="B446" s="2" t="s">
        <v>32</v>
      </c>
      <c r="C446" s="6" t="s">
        <v>48</v>
      </c>
      <c r="G446" s="17"/>
      <c r="N446" s="10"/>
    </row>
    <row r="447" spans="1:14" x14ac:dyDescent="0.3">
      <c r="B447" s="2" t="s">
        <v>116</v>
      </c>
      <c r="C447" s="22"/>
      <c r="D447" s="12"/>
      <c r="E447" s="12">
        <v>15580021</v>
      </c>
      <c r="F447" s="12"/>
      <c r="G447" s="12"/>
      <c r="H447" s="12"/>
      <c r="I447" s="12"/>
      <c r="J447" s="12"/>
      <c r="K447" s="12"/>
      <c r="L447" s="12">
        <v>16565081</v>
      </c>
      <c r="M447" s="12"/>
      <c r="N447" s="5">
        <v>32145102</v>
      </c>
    </row>
    <row r="448" spans="1:14" x14ac:dyDescent="0.3">
      <c r="B448" s="2" t="s">
        <v>36</v>
      </c>
      <c r="C448" s="22"/>
      <c r="D448" s="12"/>
      <c r="E448" s="12">
        <v>2858656</v>
      </c>
      <c r="F448" s="12"/>
      <c r="G448" s="12"/>
      <c r="H448" s="12"/>
      <c r="I448" s="12"/>
      <c r="J448" s="12"/>
      <c r="K448" s="12"/>
      <c r="L448" s="12">
        <v>1354305</v>
      </c>
      <c r="M448" s="12"/>
      <c r="N448" s="5">
        <v>4212961</v>
      </c>
    </row>
    <row r="449" spans="1:14" ht="14.5" x14ac:dyDescent="0.35">
      <c r="C449"/>
      <c r="D449" s="17"/>
      <c r="E449" s="17"/>
      <c r="F449" s="17"/>
      <c r="G449" s="17"/>
      <c r="H449" s="17"/>
      <c r="I449" s="17"/>
      <c r="J449" s="17"/>
      <c r="K449" s="17"/>
      <c r="L449" s="17"/>
      <c r="M449" s="17"/>
      <c r="N449" s="10"/>
    </row>
    <row r="450" spans="1:14" x14ac:dyDescent="0.3">
      <c r="A450" s="9">
        <f>A445+1</f>
        <v>29</v>
      </c>
      <c r="B450" s="46" t="s">
        <v>24</v>
      </c>
      <c r="C450" s="15" t="s">
        <v>146</v>
      </c>
      <c r="D450" s="17"/>
      <c r="E450" s="17"/>
      <c r="F450" s="17"/>
      <c r="G450" s="17"/>
      <c r="H450" s="17"/>
      <c r="I450" s="17"/>
      <c r="J450" s="17"/>
      <c r="K450" s="17"/>
      <c r="L450" s="17"/>
      <c r="M450" s="17"/>
      <c r="N450" s="10"/>
    </row>
    <row r="451" spans="1:14" x14ac:dyDescent="0.3">
      <c r="B451" s="2" t="s">
        <v>32</v>
      </c>
      <c r="C451" s="6" t="s">
        <v>48</v>
      </c>
      <c r="D451" s="17"/>
      <c r="E451" s="17"/>
      <c r="F451" s="17"/>
      <c r="G451" s="17"/>
      <c r="H451" s="17"/>
      <c r="I451" s="17"/>
      <c r="J451" s="17"/>
      <c r="K451" s="17"/>
      <c r="L451" s="17"/>
      <c r="M451" s="17"/>
      <c r="N451" s="10"/>
    </row>
    <row r="452" spans="1:14" x14ac:dyDescent="0.3">
      <c r="B452" s="2" t="s">
        <v>116</v>
      </c>
      <c r="D452" s="17"/>
      <c r="E452" s="17"/>
      <c r="F452" s="17"/>
      <c r="G452" s="17"/>
      <c r="H452" s="17"/>
      <c r="I452" s="17"/>
      <c r="J452" s="17"/>
      <c r="K452" s="17"/>
      <c r="L452" s="12">
        <v>1182745</v>
      </c>
      <c r="M452" s="12"/>
      <c r="N452" s="5">
        <v>1182745</v>
      </c>
    </row>
    <row r="453" spans="1:14" x14ac:dyDescent="0.3">
      <c r="B453" s="2" t="s">
        <v>36</v>
      </c>
      <c r="D453" s="17"/>
      <c r="E453" s="17"/>
      <c r="F453" s="17"/>
      <c r="G453" s="17"/>
      <c r="H453" s="17"/>
      <c r="I453" s="17"/>
      <c r="J453" s="17"/>
      <c r="K453" s="17"/>
      <c r="L453" s="12">
        <v>7038530</v>
      </c>
      <c r="M453" s="12"/>
      <c r="N453" s="5">
        <v>7038530</v>
      </c>
    </row>
    <row r="454" spans="1:14" ht="14.5" x14ac:dyDescent="0.35">
      <c r="C454"/>
      <c r="D454" s="17"/>
      <c r="E454" s="17"/>
      <c r="F454" s="17"/>
      <c r="G454" s="17"/>
      <c r="H454" s="17"/>
      <c r="I454" s="17"/>
      <c r="J454" s="17"/>
      <c r="K454" s="17"/>
      <c r="L454" s="17"/>
      <c r="M454" s="17"/>
      <c r="N454" s="10"/>
    </row>
    <row r="455" spans="1:14" ht="30.65" customHeight="1" x14ac:dyDescent="0.3">
      <c r="A455" s="9">
        <f>A450+1</f>
        <v>30</v>
      </c>
      <c r="B455" s="46" t="s">
        <v>24</v>
      </c>
      <c r="C455" s="15" t="s">
        <v>147</v>
      </c>
      <c r="G455" s="17"/>
      <c r="N455" s="10"/>
    </row>
    <row r="456" spans="1:14" x14ac:dyDescent="0.3">
      <c r="B456" s="2" t="s">
        <v>32</v>
      </c>
      <c r="C456" s="6" t="s">
        <v>48</v>
      </c>
      <c r="G456" s="17"/>
      <c r="N456" s="10"/>
    </row>
    <row r="457" spans="1:14" x14ac:dyDescent="0.3">
      <c r="B457" s="2" t="s">
        <v>116</v>
      </c>
      <c r="C457" s="12"/>
      <c r="D457" s="18"/>
      <c r="E457" s="18"/>
      <c r="F457" s="18"/>
      <c r="G457" s="12">
        <v>7457643</v>
      </c>
      <c r="H457" s="18"/>
      <c r="I457" s="18"/>
      <c r="J457" s="18"/>
      <c r="K457" s="18"/>
      <c r="L457" s="12">
        <v>7457643</v>
      </c>
      <c r="M457" s="18"/>
      <c r="N457" s="5">
        <v>14915286</v>
      </c>
    </row>
    <row r="458" spans="1:14" x14ac:dyDescent="0.3">
      <c r="B458" s="2" t="s">
        <v>36</v>
      </c>
      <c r="C458" s="12"/>
      <c r="D458" s="18"/>
      <c r="E458" s="18"/>
      <c r="F458" s="18"/>
      <c r="G458" s="12">
        <v>1453755</v>
      </c>
      <c r="H458" s="18"/>
      <c r="I458" s="18"/>
      <c r="J458" s="18"/>
      <c r="K458" s="18"/>
      <c r="L458" s="12">
        <v>1465297</v>
      </c>
      <c r="M458" s="18"/>
      <c r="N458" s="5">
        <v>2919052</v>
      </c>
    </row>
    <row r="459" spans="1:14" x14ac:dyDescent="0.3">
      <c r="C459" s="18"/>
      <c r="G459" s="17"/>
      <c r="N459" s="10"/>
    </row>
    <row r="460" spans="1:14" x14ac:dyDescent="0.3">
      <c r="A460" s="9">
        <f>A455+1</f>
        <v>31</v>
      </c>
      <c r="B460" s="46" t="s">
        <v>24</v>
      </c>
      <c r="C460" s="15" t="s">
        <v>148</v>
      </c>
      <c r="G460" s="17"/>
      <c r="N460" s="10"/>
    </row>
    <row r="461" spans="1:14" x14ac:dyDescent="0.3">
      <c r="B461" s="2" t="s">
        <v>32</v>
      </c>
      <c r="C461" s="18" t="s">
        <v>48</v>
      </c>
      <c r="G461" s="17"/>
      <c r="N461" s="10"/>
    </row>
    <row r="462" spans="1:14" x14ac:dyDescent="0.3">
      <c r="B462" s="2" t="s">
        <v>116</v>
      </c>
      <c r="C462" s="18"/>
      <c r="D462" s="18"/>
      <c r="E462" s="18"/>
      <c r="F462" s="18"/>
      <c r="G462" s="12"/>
      <c r="H462" s="18"/>
      <c r="I462" s="18"/>
      <c r="J462" s="18"/>
      <c r="K462" s="12">
        <v>3894409</v>
      </c>
      <c r="L462" s="12">
        <v>24182926</v>
      </c>
      <c r="M462" s="18"/>
      <c r="N462" s="5">
        <v>28077335</v>
      </c>
    </row>
    <row r="463" spans="1:14" x14ac:dyDescent="0.3">
      <c r="B463" s="2" t="s">
        <v>36</v>
      </c>
      <c r="C463" s="18"/>
      <c r="D463" s="18"/>
      <c r="E463" s="18"/>
      <c r="F463" s="18"/>
      <c r="G463" s="12"/>
      <c r="H463" s="18"/>
      <c r="I463" s="18"/>
      <c r="J463" s="18"/>
      <c r="K463" s="12">
        <v>1075135</v>
      </c>
      <c r="L463" s="12">
        <v>3277967</v>
      </c>
      <c r="M463" s="18"/>
      <c r="N463" s="5">
        <v>4353102</v>
      </c>
    </row>
    <row r="464" spans="1:14" x14ac:dyDescent="0.3">
      <c r="C464" s="18"/>
      <c r="G464" s="17"/>
      <c r="N464" s="10"/>
    </row>
    <row r="465" spans="1:14" x14ac:dyDescent="0.3">
      <c r="A465" s="9">
        <f>A460+1</f>
        <v>32</v>
      </c>
      <c r="B465" s="46" t="s">
        <v>24</v>
      </c>
      <c r="C465" s="15" t="s">
        <v>149</v>
      </c>
      <c r="G465" s="17"/>
      <c r="N465" s="10"/>
    </row>
    <row r="466" spans="1:14" x14ac:dyDescent="0.3">
      <c r="B466" s="2" t="s">
        <v>32</v>
      </c>
      <c r="C466" s="18" t="s">
        <v>48</v>
      </c>
      <c r="G466" s="17"/>
      <c r="N466" s="10"/>
    </row>
    <row r="467" spans="1:14" x14ac:dyDescent="0.3">
      <c r="B467" s="2" t="s">
        <v>116</v>
      </c>
      <c r="C467" s="12"/>
      <c r="D467" s="12">
        <v>7542887</v>
      </c>
      <c r="E467" s="12">
        <v>4092034</v>
      </c>
      <c r="F467" s="12"/>
      <c r="G467" s="12"/>
      <c r="H467" s="12"/>
      <c r="I467" s="12"/>
      <c r="J467" s="12">
        <v>728153</v>
      </c>
      <c r="K467" s="12">
        <v>2519554</v>
      </c>
      <c r="L467" s="12"/>
      <c r="M467" s="12"/>
      <c r="N467" s="5">
        <v>14882628</v>
      </c>
    </row>
    <row r="468" spans="1:14" x14ac:dyDescent="0.3">
      <c r="B468" s="2" t="s">
        <v>36</v>
      </c>
      <c r="C468" s="12"/>
      <c r="D468" s="12">
        <v>5359929</v>
      </c>
      <c r="E468" s="12">
        <v>2587732</v>
      </c>
      <c r="F468" s="12"/>
      <c r="G468" s="12"/>
      <c r="H468" s="12"/>
      <c r="I468" s="12"/>
      <c r="J468" s="12">
        <v>554711</v>
      </c>
      <c r="K468" s="12">
        <v>1751289</v>
      </c>
      <c r="L468" s="12"/>
      <c r="M468" s="12"/>
      <c r="N468" s="5">
        <v>10253661</v>
      </c>
    </row>
    <row r="469" spans="1:14" x14ac:dyDescent="0.3">
      <c r="C469" s="18"/>
      <c r="G469" s="17"/>
      <c r="N469" s="10"/>
    </row>
    <row r="470" spans="1:14" x14ac:dyDescent="0.3">
      <c r="A470" s="9">
        <f>A465+1</f>
        <v>33</v>
      </c>
      <c r="B470" s="46" t="s">
        <v>24</v>
      </c>
      <c r="C470" s="15" t="s">
        <v>150</v>
      </c>
      <c r="G470" s="17"/>
      <c r="N470" s="10"/>
    </row>
    <row r="471" spans="1:14" x14ac:dyDescent="0.3">
      <c r="B471" s="2" t="s">
        <v>32</v>
      </c>
      <c r="C471" s="18" t="s">
        <v>48</v>
      </c>
      <c r="G471" s="17"/>
      <c r="N471" s="10"/>
    </row>
    <row r="472" spans="1:14" x14ac:dyDescent="0.3">
      <c r="B472" s="2" t="s">
        <v>116</v>
      </c>
      <c r="C472" s="12"/>
      <c r="D472" s="18"/>
      <c r="E472" s="18"/>
      <c r="F472" s="12">
        <v>941456</v>
      </c>
      <c r="G472" s="12"/>
      <c r="H472" s="18"/>
      <c r="I472" s="18"/>
      <c r="J472" s="12">
        <v>277379</v>
      </c>
      <c r="K472" s="18"/>
      <c r="L472" s="18"/>
      <c r="M472" s="18"/>
      <c r="N472" s="5">
        <v>1218835</v>
      </c>
    </row>
    <row r="473" spans="1:14" x14ac:dyDescent="0.3">
      <c r="B473" s="2" t="s">
        <v>36</v>
      </c>
      <c r="C473" s="12"/>
      <c r="D473" s="18"/>
      <c r="E473" s="18"/>
      <c r="F473" s="12">
        <v>598227</v>
      </c>
      <c r="G473" s="12"/>
      <c r="H473" s="18"/>
      <c r="I473" s="18"/>
      <c r="J473" s="12">
        <v>361540</v>
      </c>
      <c r="K473" s="18"/>
      <c r="L473" s="18"/>
      <c r="M473" s="18"/>
      <c r="N473" s="5">
        <v>959767</v>
      </c>
    </row>
    <row r="474" spans="1:14" x14ac:dyDescent="0.3">
      <c r="C474" s="18"/>
      <c r="G474" s="17"/>
      <c r="N474" s="10"/>
    </row>
    <row r="475" spans="1:14" x14ac:dyDescent="0.3">
      <c r="A475" s="9">
        <f>A470+1</f>
        <v>34</v>
      </c>
      <c r="B475" s="46" t="s">
        <v>24</v>
      </c>
      <c r="C475" s="15" t="s">
        <v>151</v>
      </c>
      <c r="G475" s="17"/>
      <c r="N475" s="10"/>
    </row>
    <row r="476" spans="1:14" x14ac:dyDescent="0.3">
      <c r="B476" s="2" t="s">
        <v>32</v>
      </c>
      <c r="C476" s="6" t="s">
        <v>48</v>
      </c>
      <c r="G476" s="17"/>
      <c r="N476" s="10"/>
    </row>
    <row r="477" spans="1:14" x14ac:dyDescent="0.3">
      <c r="B477" s="2" t="s">
        <v>116</v>
      </c>
      <c r="C477" s="22"/>
      <c r="D477" s="18"/>
      <c r="E477" s="18"/>
      <c r="F477" s="12">
        <v>0</v>
      </c>
      <c r="G477" s="12">
        <v>17242587</v>
      </c>
      <c r="H477" s="18"/>
      <c r="I477" s="18"/>
      <c r="J477" s="18"/>
      <c r="K477" s="18"/>
      <c r="L477" s="12">
        <v>18819857</v>
      </c>
      <c r="M477" s="18"/>
      <c r="N477" s="5">
        <v>36062444</v>
      </c>
    </row>
    <row r="478" spans="1:14" x14ac:dyDescent="0.3">
      <c r="B478" s="2" t="s">
        <v>36</v>
      </c>
      <c r="C478" s="22"/>
      <c r="D478" s="18"/>
      <c r="E478" s="18"/>
      <c r="F478" s="12">
        <v>0</v>
      </c>
      <c r="G478" s="12">
        <v>1609819</v>
      </c>
      <c r="H478" s="18"/>
      <c r="I478" s="18"/>
      <c r="J478" s="18"/>
      <c r="K478" s="18"/>
      <c r="L478" s="12">
        <v>1489642</v>
      </c>
      <c r="M478" s="18"/>
      <c r="N478" s="5">
        <v>3099461</v>
      </c>
    </row>
    <row r="479" spans="1:14" x14ac:dyDescent="0.3">
      <c r="G479" s="17"/>
      <c r="N479" s="10"/>
    </row>
    <row r="480" spans="1:14" x14ac:dyDescent="0.3">
      <c r="A480" s="9">
        <f>A475+1</f>
        <v>35</v>
      </c>
      <c r="B480" s="46" t="s">
        <v>24</v>
      </c>
      <c r="C480" s="15" t="s">
        <v>152</v>
      </c>
      <c r="G480" s="17"/>
      <c r="N480" s="10"/>
    </row>
    <row r="481" spans="1:14" x14ac:dyDescent="0.3">
      <c r="B481" s="2" t="s">
        <v>32</v>
      </c>
      <c r="C481" s="6" t="s">
        <v>48</v>
      </c>
      <c r="G481" s="17"/>
      <c r="N481" s="10"/>
    </row>
    <row r="482" spans="1:14" x14ac:dyDescent="0.3">
      <c r="B482" s="2" t="s">
        <v>116</v>
      </c>
      <c r="C482" s="22"/>
      <c r="F482" s="12">
        <v>9072</v>
      </c>
      <c r="G482" s="17"/>
      <c r="K482" s="18"/>
      <c r="L482" s="18"/>
      <c r="M482" s="18"/>
      <c r="N482" s="5">
        <v>9072</v>
      </c>
    </row>
    <row r="483" spans="1:14" x14ac:dyDescent="0.3">
      <c r="B483" s="2" t="s">
        <v>36</v>
      </c>
      <c r="C483" s="22"/>
      <c r="F483" s="12">
        <v>3936344</v>
      </c>
      <c r="G483" s="17"/>
      <c r="K483" s="18"/>
      <c r="L483" s="18"/>
      <c r="M483" s="18"/>
      <c r="N483" s="5">
        <v>3936344</v>
      </c>
    </row>
    <row r="484" spans="1:14" x14ac:dyDescent="0.3">
      <c r="G484" s="17"/>
      <c r="N484" s="10"/>
    </row>
    <row r="485" spans="1:14" x14ac:dyDescent="0.3">
      <c r="A485" s="9">
        <f>A480+1</f>
        <v>36</v>
      </c>
      <c r="B485" s="2" t="s">
        <v>24</v>
      </c>
      <c r="C485" s="15" t="s">
        <v>154</v>
      </c>
      <c r="D485" s="17"/>
      <c r="E485" s="17"/>
      <c r="F485" s="17"/>
      <c r="G485" s="17"/>
      <c r="H485" s="17"/>
      <c r="I485" s="17"/>
      <c r="J485" s="17"/>
      <c r="K485" s="17"/>
      <c r="L485" s="17"/>
      <c r="M485" s="17"/>
      <c r="N485" s="10"/>
    </row>
    <row r="486" spans="1:14" x14ac:dyDescent="0.3">
      <c r="B486" s="2" t="s">
        <v>32</v>
      </c>
      <c r="C486" s="6" t="s">
        <v>48</v>
      </c>
      <c r="D486" s="17"/>
      <c r="E486" s="17"/>
      <c r="F486" s="17"/>
      <c r="G486" s="17"/>
      <c r="H486" s="17"/>
      <c r="I486" s="17"/>
      <c r="J486" s="17"/>
      <c r="K486" s="17"/>
      <c r="L486" s="17"/>
      <c r="M486" s="17"/>
      <c r="N486" s="10"/>
    </row>
    <row r="487" spans="1:14" x14ac:dyDescent="0.3">
      <c r="B487" s="2" t="s">
        <v>116</v>
      </c>
      <c r="D487" s="12">
        <v>3979119</v>
      </c>
      <c r="E487" s="12">
        <v>1989560</v>
      </c>
      <c r="F487" s="12"/>
      <c r="G487" s="12">
        <v>3977931</v>
      </c>
      <c r="H487" s="12"/>
      <c r="I487" s="12"/>
      <c r="J487" s="12">
        <v>1989560</v>
      </c>
      <c r="K487" s="12">
        <v>3979119</v>
      </c>
      <c r="L487" s="17"/>
      <c r="M487" s="17"/>
      <c r="N487" s="5">
        <v>15915289</v>
      </c>
    </row>
    <row r="488" spans="1:14" x14ac:dyDescent="0.3">
      <c r="B488" s="2" t="s">
        <v>36</v>
      </c>
      <c r="D488" s="12">
        <v>9271</v>
      </c>
      <c r="E488" s="12">
        <v>4636</v>
      </c>
      <c r="F488" s="17"/>
      <c r="G488" s="12">
        <v>9269</v>
      </c>
      <c r="H488" s="17"/>
      <c r="I488" s="17"/>
      <c r="J488" s="12">
        <v>4636</v>
      </c>
      <c r="K488" s="12">
        <v>9271</v>
      </c>
      <c r="L488" s="17"/>
      <c r="M488" s="17"/>
      <c r="N488" s="5">
        <v>37083</v>
      </c>
    </row>
    <row r="489" spans="1:14" x14ac:dyDescent="0.3">
      <c r="D489" s="17"/>
      <c r="E489" s="17"/>
      <c r="F489" s="17"/>
      <c r="G489" s="17"/>
      <c r="H489" s="17"/>
      <c r="I489" s="17"/>
      <c r="J489" s="17"/>
      <c r="K489" s="17"/>
      <c r="L489" s="17"/>
      <c r="M489" s="17"/>
      <c r="N489" s="10"/>
    </row>
    <row r="490" spans="1:14" x14ac:dyDescent="0.3">
      <c r="A490" s="9">
        <f>A485+1</f>
        <v>37</v>
      </c>
      <c r="B490" s="46" t="s">
        <v>24</v>
      </c>
      <c r="C490" s="15" t="s">
        <v>155</v>
      </c>
      <c r="D490" s="17"/>
      <c r="E490" s="17"/>
      <c r="F490" s="17"/>
      <c r="G490" s="17"/>
      <c r="H490" s="17"/>
      <c r="I490" s="17"/>
      <c r="J490" s="17"/>
      <c r="K490" s="17"/>
      <c r="L490" s="17"/>
      <c r="M490" s="17"/>
      <c r="N490" s="10"/>
    </row>
    <row r="491" spans="1:14" x14ac:dyDescent="0.3">
      <c r="B491" s="2" t="s">
        <v>32</v>
      </c>
      <c r="C491" s="6" t="s">
        <v>48</v>
      </c>
      <c r="D491" s="17"/>
      <c r="E491" s="17"/>
      <c r="F491" s="17"/>
      <c r="G491" s="17"/>
      <c r="H491" s="17"/>
      <c r="I491" s="17"/>
      <c r="J491" s="17"/>
      <c r="K491" s="17"/>
      <c r="L491" s="17"/>
      <c r="M491" s="17"/>
      <c r="N491" s="10"/>
    </row>
    <row r="492" spans="1:14" x14ac:dyDescent="0.3">
      <c r="B492" s="2" t="s">
        <v>116</v>
      </c>
      <c r="D492" s="12"/>
      <c r="E492" s="12"/>
      <c r="F492" s="12">
        <v>7394814</v>
      </c>
      <c r="G492" s="12"/>
      <c r="H492" s="12"/>
      <c r="I492" s="12"/>
      <c r="J492" s="12"/>
      <c r="K492" s="12"/>
      <c r="L492" s="12"/>
      <c r="M492" s="12"/>
      <c r="N492" s="5">
        <v>7394814</v>
      </c>
    </row>
    <row r="493" spans="1:14" x14ac:dyDescent="0.3">
      <c r="B493" s="2" t="s">
        <v>36</v>
      </c>
      <c r="D493" s="17"/>
      <c r="E493" s="17"/>
      <c r="F493" s="12">
        <v>3970024</v>
      </c>
      <c r="G493" s="12"/>
      <c r="H493" s="12"/>
      <c r="I493" s="12"/>
      <c r="J493" s="12"/>
      <c r="K493" s="12"/>
      <c r="L493" s="12"/>
      <c r="M493" s="12"/>
      <c r="N493" s="5">
        <v>3970024</v>
      </c>
    </row>
    <row r="494" spans="1:14" x14ac:dyDescent="0.3">
      <c r="D494" s="17"/>
      <c r="E494" s="17"/>
      <c r="F494" s="17"/>
      <c r="G494" s="17"/>
      <c r="H494" s="17"/>
      <c r="I494" s="17"/>
      <c r="J494" s="17"/>
      <c r="K494" s="17"/>
      <c r="L494" s="17"/>
      <c r="M494" s="17"/>
      <c r="N494" s="10"/>
    </row>
    <row r="495" spans="1:14" x14ac:dyDescent="0.3">
      <c r="A495" s="9">
        <f>A490+1</f>
        <v>38</v>
      </c>
      <c r="B495" s="46" t="s">
        <v>24</v>
      </c>
      <c r="C495" s="15" t="s">
        <v>156</v>
      </c>
      <c r="F495" s="17"/>
      <c r="G495" s="17"/>
      <c r="N495" s="10"/>
    </row>
    <row r="496" spans="1:14" x14ac:dyDescent="0.3">
      <c r="B496" s="2" t="s">
        <v>32</v>
      </c>
      <c r="C496" s="6" t="s">
        <v>48</v>
      </c>
      <c r="F496" s="17"/>
      <c r="G496" s="17"/>
      <c r="N496" s="10"/>
    </row>
    <row r="497" spans="1:14" x14ac:dyDescent="0.3">
      <c r="B497" s="2" t="s">
        <v>116</v>
      </c>
      <c r="C497" s="22"/>
      <c r="E497" s="12">
        <v>27692788</v>
      </c>
      <c r="F497" s="12"/>
      <c r="G497" s="12">
        <v>21155134</v>
      </c>
      <c r="H497" s="12"/>
      <c r="I497" s="12"/>
      <c r="J497" s="12"/>
      <c r="K497" s="12"/>
      <c r="L497" s="12"/>
      <c r="M497" s="12"/>
      <c r="N497" s="5">
        <v>48847922</v>
      </c>
    </row>
    <row r="498" spans="1:14" x14ac:dyDescent="0.3">
      <c r="B498" s="2" t="s">
        <v>36</v>
      </c>
      <c r="C498" s="22"/>
      <c r="E498" s="12">
        <v>2812049</v>
      </c>
      <c r="F498" s="12"/>
      <c r="G498" s="12">
        <v>2726705</v>
      </c>
      <c r="H498" s="12"/>
      <c r="I498" s="12"/>
      <c r="J498" s="12"/>
      <c r="K498" s="12"/>
      <c r="L498" s="12"/>
      <c r="M498" s="12"/>
      <c r="N498" s="5">
        <v>5538754</v>
      </c>
    </row>
    <row r="499" spans="1:14" x14ac:dyDescent="0.3">
      <c r="E499" s="17"/>
      <c r="F499" s="17"/>
      <c r="G499" s="17"/>
      <c r="H499" s="17"/>
      <c r="I499" s="17"/>
      <c r="J499" s="17"/>
      <c r="K499" s="17"/>
      <c r="L499" s="17"/>
      <c r="M499" s="17"/>
      <c r="N499" s="10"/>
    </row>
    <row r="500" spans="1:14" x14ac:dyDescent="0.3">
      <c r="A500" s="9">
        <f>A495+1</f>
        <v>39</v>
      </c>
      <c r="B500" s="46" t="s">
        <v>24</v>
      </c>
      <c r="C500" s="15" t="s">
        <v>157</v>
      </c>
      <c r="E500" s="17"/>
      <c r="F500" s="17"/>
      <c r="G500" s="17"/>
      <c r="H500" s="17"/>
      <c r="I500" s="17"/>
      <c r="J500" s="17"/>
      <c r="K500" s="17"/>
      <c r="L500" s="17"/>
      <c r="M500" s="17"/>
      <c r="N500" s="10"/>
    </row>
    <row r="501" spans="1:14" x14ac:dyDescent="0.3">
      <c r="B501" s="2" t="s">
        <v>32</v>
      </c>
      <c r="C501" s="6" t="s">
        <v>48</v>
      </c>
      <c r="E501" s="17"/>
      <c r="F501" s="17"/>
      <c r="G501" s="17"/>
      <c r="H501" s="17"/>
      <c r="I501" s="17"/>
      <c r="J501" s="17"/>
      <c r="K501" s="17"/>
      <c r="L501" s="17"/>
      <c r="M501" s="17"/>
      <c r="N501" s="10"/>
    </row>
    <row r="502" spans="1:14" x14ac:dyDescent="0.3">
      <c r="B502" s="2" t="s">
        <v>116</v>
      </c>
      <c r="E502" s="17"/>
      <c r="F502" s="12">
        <v>68399</v>
      </c>
      <c r="G502" s="12"/>
      <c r="H502" s="12"/>
      <c r="I502" s="12"/>
      <c r="J502" s="12"/>
      <c r="K502" s="12"/>
      <c r="L502" s="12"/>
      <c r="M502" s="12"/>
      <c r="N502" s="5">
        <v>68399</v>
      </c>
    </row>
    <row r="503" spans="1:14" x14ac:dyDescent="0.3">
      <c r="B503" s="2" t="s">
        <v>36</v>
      </c>
      <c r="E503" s="17"/>
      <c r="F503" s="12">
        <v>2862063</v>
      </c>
      <c r="G503" s="12"/>
      <c r="H503" s="12"/>
      <c r="I503" s="12"/>
      <c r="J503" s="12"/>
      <c r="K503" s="12"/>
      <c r="L503" s="12"/>
      <c r="M503" s="12"/>
      <c r="N503" s="5">
        <v>2862063</v>
      </c>
    </row>
    <row r="504" spans="1:14" x14ac:dyDescent="0.3">
      <c r="E504" s="17"/>
      <c r="F504" s="17"/>
      <c r="G504" s="17"/>
      <c r="H504" s="17"/>
      <c r="I504" s="17"/>
      <c r="J504" s="17"/>
      <c r="K504" s="17"/>
      <c r="L504" s="17"/>
      <c r="M504" s="17"/>
      <c r="N504" s="10"/>
    </row>
    <row r="505" spans="1:14" x14ac:dyDescent="0.3">
      <c r="A505" s="9">
        <f>A500+1</f>
        <v>40</v>
      </c>
      <c r="B505" s="46" t="s">
        <v>24</v>
      </c>
      <c r="C505" s="15" t="s">
        <v>158</v>
      </c>
      <c r="F505" s="17"/>
      <c r="G505" s="17"/>
      <c r="N505" s="10"/>
    </row>
    <row r="506" spans="1:14" x14ac:dyDescent="0.3">
      <c r="B506" s="2" t="s">
        <v>32</v>
      </c>
      <c r="C506" s="6" t="s">
        <v>48</v>
      </c>
      <c r="F506" s="17"/>
      <c r="G506" s="17"/>
      <c r="N506" s="10"/>
    </row>
    <row r="507" spans="1:14" x14ac:dyDescent="0.3">
      <c r="B507" s="2" t="s">
        <v>116</v>
      </c>
      <c r="C507" s="22"/>
      <c r="D507" s="12">
        <v>17981341</v>
      </c>
      <c r="E507" s="12">
        <v>11808921</v>
      </c>
      <c r="F507" s="12">
        <v>27130896</v>
      </c>
      <c r="G507" s="12">
        <v>29806665</v>
      </c>
      <c r="H507" s="12"/>
      <c r="I507" s="12"/>
      <c r="J507" s="12">
        <v>13512963</v>
      </c>
      <c r="K507" s="12">
        <v>15413508</v>
      </c>
      <c r="L507" s="12"/>
      <c r="M507" s="18"/>
      <c r="N507" s="5">
        <v>115654294</v>
      </c>
    </row>
    <row r="508" spans="1:14" x14ac:dyDescent="0.3">
      <c r="B508" s="2" t="s">
        <v>36</v>
      </c>
      <c r="C508" s="22"/>
      <c r="D508" s="12">
        <v>144593</v>
      </c>
      <c r="E508" s="12">
        <v>94909</v>
      </c>
      <c r="F508" s="12">
        <v>13457614</v>
      </c>
      <c r="G508" s="12">
        <v>10456118</v>
      </c>
      <c r="H508" s="12"/>
      <c r="I508" s="12"/>
      <c r="J508" s="12">
        <v>875972</v>
      </c>
      <c r="K508" s="12">
        <v>3266014</v>
      </c>
      <c r="L508" s="12"/>
      <c r="M508" s="18"/>
      <c r="N508" s="5">
        <v>28295220</v>
      </c>
    </row>
    <row r="509" spans="1:14" ht="14.5" x14ac:dyDescent="0.35">
      <c r="A509" s="2"/>
      <c r="C509"/>
      <c r="F509" s="17"/>
      <c r="G509" s="17"/>
      <c r="N509" s="10"/>
    </row>
    <row r="510" spans="1:14" x14ac:dyDescent="0.3">
      <c r="A510" s="9">
        <f>A505+1</f>
        <v>41</v>
      </c>
      <c r="B510" s="46" t="s">
        <v>24</v>
      </c>
      <c r="C510" s="15" t="s">
        <v>159</v>
      </c>
      <c r="F510" s="17"/>
      <c r="G510" s="17"/>
      <c r="N510" s="10"/>
    </row>
    <row r="511" spans="1:14" x14ac:dyDescent="0.3">
      <c r="B511" s="2" t="s">
        <v>32</v>
      </c>
      <c r="C511" s="6" t="s">
        <v>48</v>
      </c>
      <c r="F511" s="17"/>
      <c r="G511" s="17"/>
      <c r="N511" s="10"/>
    </row>
    <row r="512" spans="1:14" x14ac:dyDescent="0.3">
      <c r="B512" s="2" t="s">
        <v>116</v>
      </c>
      <c r="C512" s="22"/>
      <c r="D512" s="12">
        <v>20844735</v>
      </c>
      <c r="E512" s="12">
        <v>5848336</v>
      </c>
      <c r="F512" s="12">
        <v>33745915</v>
      </c>
      <c r="G512" s="12">
        <v>40182890</v>
      </c>
      <c r="H512" s="18"/>
      <c r="I512" s="18"/>
      <c r="J512" s="12">
        <v>18696543</v>
      </c>
      <c r="K512" s="12">
        <v>16966055</v>
      </c>
      <c r="L512" s="18"/>
      <c r="M512" s="18"/>
      <c r="N512" s="5">
        <v>136284474</v>
      </c>
    </row>
    <row r="513" spans="1:15" x14ac:dyDescent="0.3">
      <c r="B513" s="2" t="s">
        <v>36</v>
      </c>
      <c r="C513" s="22"/>
      <c r="D513" s="12">
        <v>141503</v>
      </c>
      <c r="E513" s="12">
        <v>39701</v>
      </c>
      <c r="F513" s="12">
        <v>1497520</v>
      </c>
      <c r="G513" s="12">
        <v>952598</v>
      </c>
      <c r="H513" s="18"/>
      <c r="I513" s="18"/>
      <c r="J513" s="12">
        <v>993935</v>
      </c>
      <c r="K513" s="12">
        <v>4638139</v>
      </c>
      <c r="L513" s="18"/>
      <c r="M513" s="18"/>
      <c r="N513" s="5">
        <v>8263396</v>
      </c>
    </row>
    <row r="514" spans="1:15" x14ac:dyDescent="0.3">
      <c r="F514" s="18"/>
      <c r="G514" s="17"/>
      <c r="N514" s="10"/>
    </row>
    <row r="515" spans="1:15" ht="27" x14ac:dyDescent="0.3">
      <c r="A515" s="9">
        <f>A510+1</f>
        <v>42</v>
      </c>
      <c r="B515" s="46" t="s">
        <v>24</v>
      </c>
      <c r="C515" s="15" t="s">
        <v>160</v>
      </c>
      <c r="F515" s="17"/>
      <c r="G515" s="17"/>
      <c r="N515" s="10"/>
    </row>
    <row r="516" spans="1:15" x14ac:dyDescent="0.3">
      <c r="B516" s="2" t="s">
        <v>32</v>
      </c>
      <c r="C516" s="6" t="s">
        <v>48</v>
      </c>
      <c r="F516" s="17"/>
      <c r="G516" s="17"/>
      <c r="N516" s="10"/>
    </row>
    <row r="517" spans="1:15" x14ac:dyDescent="0.3">
      <c r="B517" s="2" t="s">
        <v>116</v>
      </c>
      <c r="C517" s="22"/>
      <c r="D517" s="12">
        <v>3475691</v>
      </c>
      <c r="E517" s="12">
        <v>5919477</v>
      </c>
      <c r="F517" s="12"/>
      <c r="G517" s="12">
        <v>9902050</v>
      </c>
      <c r="H517" s="12"/>
      <c r="I517" s="12"/>
      <c r="J517" s="12">
        <v>885502</v>
      </c>
      <c r="K517" s="12">
        <v>4180033</v>
      </c>
      <c r="L517" s="12">
        <v>3296508</v>
      </c>
      <c r="M517" s="12"/>
      <c r="N517" s="5">
        <v>27659261</v>
      </c>
    </row>
    <row r="518" spans="1:15" x14ac:dyDescent="0.3">
      <c r="B518" s="2" t="s">
        <v>36</v>
      </c>
      <c r="C518" s="22"/>
      <c r="D518" s="12">
        <v>5658902</v>
      </c>
      <c r="E518" s="12">
        <v>15274479</v>
      </c>
      <c r="F518" s="12"/>
      <c r="G518" s="12">
        <v>28584472</v>
      </c>
      <c r="H518" s="12"/>
      <c r="I518" s="12"/>
      <c r="J518" s="12">
        <v>1858450</v>
      </c>
      <c r="K518" s="12">
        <v>10461420</v>
      </c>
      <c r="L518" s="12">
        <v>10160917</v>
      </c>
      <c r="M518" s="12"/>
      <c r="N518" s="5">
        <v>71998640</v>
      </c>
    </row>
    <row r="519" spans="1:15" x14ac:dyDescent="0.3">
      <c r="C519" s="16"/>
      <c r="D519" s="14"/>
      <c r="E519" s="14"/>
      <c r="F519" s="14"/>
      <c r="G519" s="14"/>
      <c r="H519" s="14"/>
      <c r="I519" s="14"/>
      <c r="J519" s="14"/>
      <c r="K519" s="14"/>
      <c r="L519" s="14"/>
      <c r="M519" s="14"/>
    </row>
    <row r="520" spans="1:15" x14ac:dyDescent="0.3">
      <c r="C520" s="16"/>
      <c r="D520" s="14"/>
      <c r="E520" s="14"/>
      <c r="F520" s="14"/>
      <c r="G520" s="14"/>
      <c r="H520" s="14"/>
      <c r="I520" s="14"/>
      <c r="J520" s="14"/>
      <c r="K520" s="14"/>
      <c r="L520" s="14"/>
      <c r="M520" s="14"/>
    </row>
    <row r="521" spans="1:15" x14ac:dyDescent="0.3">
      <c r="D521" s="14"/>
      <c r="E521" s="14"/>
      <c r="F521" s="12"/>
      <c r="G521" s="14"/>
      <c r="H521" s="12"/>
      <c r="I521" s="12"/>
      <c r="J521" s="14"/>
      <c r="K521" s="14"/>
      <c r="L521" s="14"/>
      <c r="M521" s="14"/>
    </row>
    <row r="522" spans="1:15" x14ac:dyDescent="0.3">
      <c r="B522" s="8" t="s">
        <v>161</v>
      </c>
      <c r="D522" s="14"/>
      <c r="E522" s="14"/>
      <c r="F522" s="12"/>
      <c r="G522" s="14"/>
      <c r="H522" s="12"/>
      <c r="I522" s="12"/>
      <c r="J522" s="14"/>
      <c r="K522" s="14"/>
      <c r="L522" s="14"/>
      <c r="M522" s="14"/>
    </row>
    <row r="523" spans="1:15" x14ac:dyDescent="0.3">
      <c r="A523" s="9">
        <v>1</v>
      </c>
      <c r="B523" s="46" t="s">
        <v>24</v>
      </c>
      <c r="C523" s="15" t="s">
        <v>162</v>
      </c>
      <c r="D523" s="14"/>
      <c r="E523" s="14"/>
      <c r="F523" s="12"/>
      <c r="G523" s="14"/>
      <c r="H523" s="12"/>
      <c r="I523" s="12"/>
      <c r="J523" s="14"/>
      <c r="K523" s="14"/>
      <c r="L523" s="14"/>
      <c r="M523" s="14"/>
    </row>
    <row r="524" spans="1:15" x14ac:dyDescent="0.3">
      <c r="B524" s="2" t="s">
        <v>32</v>
      </c>
      <c r="C524" s="6" t="s">
        <v>84</v>
      </c>
      <c r="F524" s="17"/>
      <c r="G524" s="17"/>
      <c r="L524" s="17"/>
      <c r="N524" s="10"/>
    </row>
    <row r="525" spans="1:15" ht="14.5" x14ac:dyDescent="0.3">
      <c r="A525" s="9"/>
      <c r="B525" s="2" t="s">
        <v>163</v>
      </c>
      <c r="C525" s="22"/>
      <c r="G525" s="12">
        <v>2982421</v>
      </c>
      <c r="H525" s="18"/>
      <c r="I525" s="37"/>
      <c r="J525" s="18"/>
      <c r="K525" s="18"/>
      <c r="L525" s="18"/>
      <c r="M525" s="18"/>
      <c r="N525" s="5">
        <v>2982421</v>
      </c>
    </row>
    <row r="526" spans="1:15" ht="14.5" x14ac:dyDescent="0.3">
      <c r="B526" s="2" t="s">
        <v>36</v>
      </c>
      <c r="C526" s="22"/>
      <c r="G526" s="12">
        <v>9219162</v>
      </c>
      <c r="H526" s="18"/>
      <c r="I526" s="37"/>
      <c r="J526" s="18"/>
      <c r="K526" s="18"/>
      <c r="L526" s="18"/>
      <c r="M526" s="18"/>
      <c r="N526" s="5">
        <v>9219162</v>
      </c>
    </row>
    <row r="527" spans="1:15" ht="14.5" x14ac:dyDescent="0.3">
      <c r="G527" s="17"/>
      <c r="I527" s="35"/>
      <c r="N527" s="10"/>
      <c r="O527" s="20"/>
    </row>
    <row r="528" spans="1:15" ht="14.5" x14ac:dyDescent="0.3">
      <c r="A528" s="1">
        <v>2</v>
      </c>
      <c r="B528" s="46" t="s">
        <v>24</v>
      </c>
      <c r="C528" s="15" t="s">
        <v>164</v>
      </c>
      <c r="G528" s="17"/>
      <c r="I528" s="35"/>
      <c r="N528" s="10"/>
    </row>
    <row r="529" spans="1:14" ht="14.5" x14ac:dyDescent="0.3">
      <c r="B529" s="2" t="s">
        <v>32</v>
      </c>
      <c r="C529" s="6" t="s">
        <v>53</v>
      </c>
      <c r="G529" s="17"/>
      <c r="I529" s="35"/>
      <c r="N529" s="10"/>
    </row>
    <row r="530" spans="1:14" ht="14.5" x14ac:dyDescent="0.3">
      <c r="B530" s="2" t="s">
        <v>163</v>
      </c>
      <c r="C530" s="22"/>
      <c r="D530" s="18"/>
      <c r="E530" s="18"/>
      <c r="F530" s="18"/>
      <c r="G530" s="12"/>
      <c r="H530" s="18"/>
      <c r="I530" s="37"/>
      <c r="J530" s="12">
        <v>15527277</v>
      </c>
      <c r="K530" s="18"/>
      <c r="L530" s="18"/>
      <c r="M530" s="12"/>
      <c r="N530" s="5">
        <v>15527277</v>
      </c>
    </row>
    <row r="531" spans="1:14" ht="14.5" x14ac:dyDescent="0.3">
      <c r="B531" s="2" t="s">
        <v>36</v>
      </c>
      <c r="C531" s="22"/>
      <c r="D531" s="18"/>
      <c r="E531" s="18"/>
      <c r="F531" s="18"/>
      <c r="G531" s="12"/>
      <c r="H531" s="18"/>
      <c r="I531" s="37"/>
      <c r="J531" s="12">
        <v>3779971</v>
      </c>
      <c r="K531" s="18"/>
      <c r="L531" s="18"/>
      <c r="M531" s="12"/>
      <c r="N531" s="5">
        <v>3779971</v>
      </c>
    </row>
    <row r="532" spans="1:14" ht="14.5" x14ac:dyDescent="0.3">
      <c r="G532" s="17"/>
      <c r="I532" s="35"/>
      <c r="J532" s="17"/>
      <c r="N532" s="10"/>
    </row>
    <row r="533" spans="1:14" ht="14.5" x14ac:dyDescent="0.3">
      <c r="A533" s="9">
        <v>3</v>
      </c>
      <c r="B533" s="46" t="s">
        <v>24</v>
      </c>
      <c r="C533" s="15" t="s">
        <v>165</v>
      </c>
      <c r="G533" s="17"/>
      <c r="I533" s="35"/>
      <c r="J533" s="17"/>
      <c r="N533" s="10"/>
    </row>
    <row r="534" spans="1:14" ht="14.5" x14ac:dyDescent="0.3">
      <c r="B534" s="2" t="s">
        <v>32</v>
      </c>
      <c r="C534" s="6" t="s">
        <v>84</v>
      </c>
      <c r="G534" s="17"/>
      <c r="I534" s="35"/>
      <c r="J534" s="17"/>
      <c r="N534" s="10"/>
    </row>
    <row r="535" spans="1:14" ht="14.5" x14ac:dyDescent="0.3">
      <c r="B535" s="2" t="s">
        <v>163</v>
      </c>
      <c r="D535" s="18"/>
      <c r="E535" s="18"/>
      <c r="F535" s="18"/>
      <c r="G535" s="12"/>
      <c r="H535" s="18"/>
      <c r="I535" s="37"/>
      <c r="J535" s="12"/>
      <c r="K535" s="12">
        <v>6670962</v>
      </c>
      <c r="L535" s="18"/>
      <c r="M535" s="18"/>
      <c r="N535" s="5">
        <v>6670962</v>
      </c>
    </row>
    <row r="536" spans="1:14" ht="14.5" x14ac:dyDescent="0.3">
      <c r="B536" s="2" t="s">
        <v>36</v>
      </c>
      <c r="G536" s="17"/>
      <c r="I536" s="35"/>
      <c r="J536" s="17"/>
      <c r="K536" s="12">
        <v>1197597</v>
      </c>
      <c r="L536" s="18"/>
      <c r="M536" s="18"/>
      <c r="N536" s="5">
        <v>1197597</v>
      </c>
    </row>
    <row r="537" spans="1:14" ht="14.5" x14ac:dyDescent="0.3">
      <c r="G537" s="17"/>
      <c r="I537" s="35"/>
      <c r="N537" s="10"/>
    </row>
    <row r="538" spans="1:14" x14ac:dyDescent="0.3">
      <c r="A538" s="9">
        <v>4</v>
      </c>
      <c r="B538" s="46" t="s">
        <v>24</v>
      </c>
      <c r="C538" s="15" t="s">
        <v>166</v>
      </c>
      <c r="G538" s="17"/>
      <c r="N538" s="10"/>
    </row>
    <row r="539" spans="1:14" x14ac:dyDescent="0.3">
      <c r="B539" s="2" t="s">
        <v>32</v>
      </c>
      <c r="C539" s="6" t="s">
        <v>167</v>
      </c>
      <c r="G539" s="17"/>
      <c r="N539" s="10"/>
    </row>
    <row r="540" spans="1:14" x14ac:dyDescent="0.3">
      <c r="B540" s="2" t="s">
        <v>163</v>
      </c>
      <c r="C540" s="22"/>
      <c r="D540" s="18"/>
      <c r="E540" s="18"/>
      <c r="F540" s="18"/>
      <c r="G540" s="12">
        <v>13921774</v>
      </c>
      <c r="H540" s="18"/>
      <c r="I540" s="18"/>
      <c r="J540" s="18"/>
      <c r="K540" s="18"/>
      <c r="L540" s="18"/>
      <c r="M540" s="18"/>
      <c r="N540" s="5">
        <v>13921774</v>
      </c>
    </row>
    <row r="541" spans="1:14" x14ac:dyDescent="0.3">
      <c r="B541" s="2" t="s">
        <v>36</v>
      </c>
      <c r="C541" s="22"/>
      <c r="G541" s="12">
        <v>1395411</v>
      </c>
      <c r="H541" s="18"/>
      <c r="I541" s="18"/>
      <c r="J541" s="18"/>
      <c r="K541" s="18"/>
      <c r="L541" s="18"/>
      <c r="M541" s="18"/>
      <c r="N541" s="5">
        <v>1395411</v>
      </c>
    </row>
    <row r="542" spans="1:14" x14ac:dyDescent="0.3">
      <c r="G542" s="17"/>
      <c r="N542" s="10"/>
    </row>
    <row r="543" spans="1:14" x14ac:dyDescent="0.3">
      <c r="A543" s="1">
        <v>5</v>
      </c>
      <c r="B543" s="46" t="s">
        <v>24</v>
      </c>
      <c r="C543" s="15" t="s">
        <v>168</v>
      </c>
      <c r="G543" s="17"/>
      <c r="N543" s="10"/>
    </row>
    <row r="544" spans="1:14" x14ac:dyDescent="0.3">
      <c r="B544" s="2" t="s">
        <v>32</v>
      </c>
      <c r="C544" s="6" t="s">
        <v>84</v>
      </c>
      <c r="G544" s="17"/>
      <c r="N544" s="10"/>
    </row>
    <row r="545" spans="1:14" x14ac:dyDescent="0.3">
      <c r="B545" s="2" t="s">
        <v>163</v>
      </c>
      <c r="C545" s="22"/>
      <c r="G545" s="12">
        <v>14199489</v>
      </c>
      <c r="H545" s="18"/>
      <c r="I545" s="18"/>
      <c r="J545" s="18"/>
      <c r="K545" s="18"/>
      <c r="L545" s="18"/>
      <c r="M545" s="18"/>
      <c r="N545" s="5">
        <v>14199489</v>
      </c>
    </row>
    <row r="546" spans="1:14" x14ac:dyDescent="0.3">
      <c r="B546" s="2" t="s">
        <v>36</v>
      </c>
      <c r="C546" s="22"/>
      <c r="G546" s="12">
        <v>4928685</v>
      </c>
      <c r="H546" s="18"/>
      <c r="I546" s="18"/>
      <c r="J546" s="18"/>
      <c r="K546" s="18"/>
      <c r="L546" s="18"/>
      <c r="M546" s="18"/>
      <c r="N546" s="5">
        <v>4928685</v>
      </c>
    </row>
    <row r="547" spans="1:14" x14ac:dyDescent="0.3">
      <c r="G547" s="17"/>
      <c r="N547" s="10"/>
    </row>
    <row r="548" spans="1:14" x14ac:dyDescent="0.3">
      <c r="A548" s="9">
        <v>6</v>
      </c>
      <c r="B548" s="46" t="s">
        <v>24</v>
      </c>
      <c r="C548" s="15" t="s">
        <v>169</v>
      </c>
      <c r="G548" s="17"/>
      <c r="N548" s="10"/>
    </row>
    <row r="549" spans="1:14" x14ac:dyDescent="0.3">
      <c r="B549" s="2" t="s">
        <v>32</v>
      </c>
      <c r="C549" s="6" t="s">
        <v>84</v>
      </c>
      <c r="G549" s="17"/>
      <c r="N549" s="10"/>
    </row>
    <row r="550" spans="1:14" x14ac:dyDescent="0.3">
      <c r="B550" s="2" t="s">
        <v>163</v>
      </c>
      <c r="G550" s="17"/>
      <c r="K550" s="12">
        <v>8251755</v>
      </c>
      <c r="L550" s="18"/>
      <c r="M550" s="18"/>
      <c r="N550" s="5">
        <v>8251755</v>
      </c>
    </row>
    <row r="551" spans="1:14" x14ac:dyDescent="0.3">
      <c r="B551" s="2" t="s">
        <v>36</v>
      </c>
      <c r="G551" s="17"/>
      <c r="K551" s="12">
        <v>822883</v>
      </c>
      <c r="L551" s="18"/>
      <c r="M551" s="18"/>
      <c r="N551" s="5">
        <v>822883</v>
      </c>
    </row>
    <row r="552" spans="1:14" x14ac:dyDescent="0.3">
      <c r="G552" s="17"/>
      <c r="K552" s="18"/>
      <c r="L552" s="18"/>
      <c r="M552" s="18"/>
    </row>
    <row r="553" spans="1:14" x14ac:dyDescent="0.3">
      <c r="A553" s="9">
        <v>7</v>
      </c>
      <c r="B553" s="46" t="s">
        <v>24</v>
      </c>
      <c r="C553" s="15" t="s">
        <v>170</v>
      </c>
      <c r="G553" s="17"/>
      <c r="N553" s="10"/>
    </row>
    <row r="554" spans="1:14" x14ac:dyDescent="0.3">
      <c r="B554" s="2" t="s">
        <v>32</v>
      </c>
      <c r="C554" s="6" t="s">
        <v>53</v>
      </c>
      <c r="G554" s="17"/>
      <c r="N554" s="10"/>
    </row>
    <row r="555" spans="1:14" x14ac:dyDescent="0.3">
      <c r="B555" s="2" t="s">
        <v>163</v>
      </c>
      <c r="C555" s="22"/>
      <c r="G555" s="12">
        <v>19610106</v>
      </c>
      <c r="H555" s="18"/>
      <c r="I555" s="18"/>
      <c r="J555" s="18"/>
      <c r="K555" s="18"/>
      <c r="L555" s="18"/>
      <c r="M555" s="18"/>
      <c r="N555" s="5">
        <v>19610106</v>
      </c>
    </row>
    <row r="556" spans="1:14" x14ac:dyDescent="0.3">
      <c r="B556" s="2" t="s">
        <v>36</v>
      </c>
      <c r="C556" s="22"/>
      <c r="G556" s="12">
        <v>4736825</v>
      </c>
      <c r="H556" s="18"/>
      <c r="I556" s="18"/>
      <c r="J556" s="18"/>
      <c r="K556" s="18"/>
      <c r="L556" s="18"/>
      <c r="M556" s="18"/>
      <c r="N556" s="5">
        <v>4736825</v>
      </c>
    </row>
    <row r="557" spans="1:14" ht="14.5" x14ac:dyDescent="0.35">
      <c r="C557"/>
      <c r="G557" s="12"/>
      <c r="H557" s="18"/>
      <c r="I557" s="18"/>
      <c r="J557" s="18"/>
      <c r="K557" s="18"/>
      <c r="L557" s="18"/>
      <c r="M557" s="18"/>
    </row>
    <row r="558" spans="1:14" x14ac:dyDescent="0.3">
      <c r="A558" s="1">
        <v>8</v>
      </c>
      <c r="B558" s="46" t="s">
        <v>24</v>
      </c>
      <c r="C558" s="15" t="s">
        <v>172</v>
      </c>
      <c r="G558" s="17"/>
      <c r="N558" s="10"/>
    </row>
    <row r="559" spans="1:14" x14ac:dyDescent="0.3">
      <c r="B559" s="2" t="s">
        <v>32</v>
      </c>
      <c r="C559" s="6" t="s">
        <v>48</v>
      </c>
      <c r="G559" s="17"/>
      <c r="N559" s="10"/>
    </row>
    <row r="560" spans="1:14" x14ac:dyDescent="0.3">
      <c r="B560" s="2" t="s">
        <v>116</v>
      </c>
      <c r="F560" s="12">
        <v>37952</v>
      </c>
      <c r="G560" s="12"/>
      <c r="H560" s="18"/>
      <c r="I560" s="18"/>
      <c r="J560" s="18"/>
      <c r="K560" s="18"/>
      <c r="L560" s="18"/>
      <c r="M560" s="12"/>
      <c r="N560" s="5">
        <v>37952</v>
      </c>
    </row>
    <row r="561" spans="1:14" x14ac:dyDescent="0.3">
      <c r="B561" s="2" t="s">
        <v>36</v>
      </c>
      <c r="F561" s="12">
        <v>1623876</v>
      </c>
      <c r="G561" s="12"/>
      <c r="H561" s="18"/>
      <c r="I561" s="18"/>
      <c r="J561" s="18"/>
      <c r="K561" s="18"/>
      <c r="L561" s="18"/>
      <c r="M561" s="12"/>
      <c r="N561" s="5">
        <v>1623876</v>
      </c>
    </row>
    <row r="562" spans="1:14" ht="14.5" x14ac:dyDescent="0.35">
      <c r="C562"/>
      <c r="G562" s="17"/>
      <c r="N562" s="10"/>
    </row>
    <row r="563" spans="1:14" x14ac:dyDescent="0.3">
      <c r="A563" s="9">
        <v>9</v>
      </c>
      <c r="B563" s="46" t="s">
        <v>24</v>
      </c>
      <c r="C563" s="15" t="s">
        <v>174</v>
      </c>
      <c r="G563" s="17"/>
      <c r="N563" s="10"/>
    </row>
    <row r="564" spans="1:14" x14ac:dyDescent="0.3">
      <c r="B564" s="2" t="s">
        <v>32</v>
      </c>
      <c r="C564" s="6" t="s">
        <v>48</v>
      </c>
      <c r="G564" s="17"/>
      <c r="N564" s="10"/>
    </row>
    <row r="565" spans="1:14" x14ac:dyDescent="0.3">
      <c r="B565" s="2" t="s">
        <v>163</v>
      </c>
      <c r="F565" s="12">
        <v>93472</v>
      </c>
      <c r="G565" s="12"/>
      <c r="H565" s="18"/>
      <c r="I565" s="18"/>
      <c r="J565" s="18"/>
      <c r="K565" s="18"/>
      <c r="L565" s="18"/>
      <c r="M565" s="12"/>
      <c r="N565" s="5">
        <v>93472</v>
      </c>
    </row>
    <row r="566" spans="1:14" x14ac:dyDescent="0.3">
      <c r="B566" s="2" t="s">
        <v>36</v>
      </c>
      <c r="F566" s="12">
        <v>1530230</v>
      </c>
      <c r="G566" s="12"/>
      <c r="H566" s="18"/>
      <c r="I566" s="18"/>
      <c r="J566" s="18"/>
      <c r="K566" s="18"/>
      <c r="L566" s="18"/>
      <c r="M566" s="12"/>
      <c r="N566" s="5">
        <v>1530230</v>
      </c>
    </row>
    <row r="567" spans="1:14" x14ac:dyDescent="0.3">
      <c r="F567" s="18"/>
      <c r="G567" s="12"/>
      <c r="H567" s="18"/>
      <c r="I567" s="18"/>
      <c r="J567" s="18"/>
      <c r="K567" s="18"/>
      <c r="L567" s="18"/>
      <c r="M567" s="18"/>
    </row>
    <row r="568" spans="1:14" x14ac:dyDescent="0.3">
      <c r="A568" s="9">
        <v>10</v>
      </c>
      <c r="B568" s="46" t="s">
        <v>24</v>
      </c>
      <c r="C568" s="15" t="s">
        <v>175</v>
      </c>
      <c r="N568" s="10"/>
    </row>
    <row r="569" spans="1:14" x14ac:dyDescent="0.3">
      <c r="B569" s="2" t="s">
        <v>32</v>
      </c>
      <c r="C569" s="6" t="s">
        <v>84</v>
      </c>
      <c r="N569" s="10"/>
    </row>
    <row r="570" spans="1:14" x14ac:dyDescent="0.3">
      <c r="B570" s="2" t="s">
        <v>163</v>
      </c>
      <c r="K570" s="12">
        <v>9440167</v>
      </c>
      <c r="L570" s="18"/>
      <c r="M570" s="18"/>
      <c r="N570" s="5">
        <v>9440167</v>
      </c>
    </row>
    <row r="571" spans="1:14" x14ac:dyDescent="0.3">
      <c r="B571" s="2" t="s">
        <v>36</v>
      </c>
      <c r="K571" s="12">
        <v>3570524</v>
      </c>
      <c r="L571" s="18"/>
      <c r="M571" s="18"/>
      <c r="N571" s="5">
        <v>3570524</v>
      </c>
    </row>
    <row r="572" spans="1:14" x14ac:dyDescent="0.3">
      <c r="N572" s="10"/>
    </row>
    <row r="573" spans="1:14" x14ac:dyDescent="0.3">
      <c r="A573" s="9">
        <v>11</v>
      </c>
      <c r="B573" s="46" t="s">
        <v>24</v>
      </c>
      <c r="C573" s="15" t="s">
        <v>176</v>
      </c>
      <c r="N573" s="10"/>
    </row>
    <row r="574" spans="1:14" x14ac:dyDescent="0.3">
      <c r="B574" s="2" t="s">
        <v>32</v>
      </c>
      <c r="C574" s="6" t="s">
        <v>177</v>
      </c>
      <c r="N574" s="10"/>
    </row>
    <row r="575" spans="1:14" x14ac:dyDescent="0.3">
      <c r="B575" s="2" t="s">
        <v>163</v>
      </c>
      <c r="D575" s="18"/>
      <c r="E575" s="18"/>
      <c r="F575" s="12">
        <v>5571327</v>
      </c>
      <c r="G575" s="18"/>
      <c r="H575" s="18"/>
      <c r="I575" s="18"/>
      <c r="J575" s="18"/>
      <c r="K575" s="18"/>
      <c r="L575" s="18"/>
      <c r="M575" s="18"/>
      <c r="N575" s="5">
        <v>5571327</v>
      </c>
    </row>
    <row r="576" spans="1:14" x14ac:dyDescent="0.3">
      <c r="B576" s="2" t="s">
        <v>36</v>
      </c>
      <c r="D576" s="18"/>
      <c r="E576" s="18"/>
      <c r="F576" s="12">
        <v>694592</v>
      </c>
      <c r="G576" s="18"/>
      <c r="H576" s="18"/>
      <c r="I576" s="18"/>
      <c r="J576" s="18"/>
      <c r="K576" s="18"/>
      <c r="L576" s="18"/>
      <c r="M576" s="18"/>
      <c r="N576" s="5">
        <v>694592</v>
      </c>
    </row>
    <row r="578" spans="1:14" x14ac:dyDescent="0.3">
      <c r="A578" s="9">
        <v>12</v>
      </c>
      <c r="B578" s="46" t="s">
        <v>24</v>
      </c>
      <c r="C578" s="15" t="s">
        <v>178</v>
      </c>
    </row>
    <row r="579" spans="1:14" x14ac:dyDescent="0.3">
      <c r="B579" s="2" t="s">
        <v>32</v>
      </c>
      <c r="C579" s="6" t="s">
        <v>53</v>
      </c>
    </row>
    <row r="580" spans="1:14" x14ac:dyDescent="0.3">
      <c r="B580" s="2" t="s">
        <v>163</v>
      </c>
      <c r="G580" s="12">
        <v>7128072</v>
      </c>
      <c r="J580" s="12">
        <v>5230763</v>
      </c>
      <c r="K580" s="12">
        <v>3269226</v>
      </c>
      <c r="N580" s="5">
        <v>15628061</v>
      </c>
    </row>
    <row r="581" spans="1:14" x14ac:dyDescent="0.3">
      <c r="B581" s="2" t="s">
        <v>36</v>
      </c>
      <c r="G581" s="12">
        <v>74508</v>
      </c>
      <c r="J581" s="12">
        <v>54289</v>
      </c>
      <c r="K581" s="12">
        <v>33931</v>
      </c>
      <c r="N581" s="5">
        <v>162728</v>
      </c>
    </row>
    <row r="582" spans="1:14" x14ac:dyDescent="0.3">
      <c r="K582" s="17"/>
      <c r="N582" s="10"/>
    </row>
    <row r="583" spans="1:14" x14ac:dyDescent="0.3">
      <c r="A583" s="9">
        <v>13</v>
      </c>
      <c r="B583" s="46" t="s">
        <v>24</v>
      </c>
      <c r="C583" s="15" t="s">
        <v>179</v>
      </c>
      <c r="K583" s="17"/>
      <c r="N583" s="10"/>
    </row>
    <row r="584" spans="1:14" x14ac:dyDescent="0.3">
      <c r="B584" s="2" t="s">
        <v>32</v>
      </c>
      <c r="C584" s="6" t="s">
        <v>84</v>
      </c>
      <c r="N584" s="10"/>
    </row>
    <row r="585" spans="1:14" x14ac:dyDescent="0.3">
      <c r="B585" s="2" t="s">
        <v>163</v>
      </c>
      <c r="G585" s="12">
        <v>0</v>
      </c>
      <c r="J585" s="12">
        <v>0</v>
      </c>
      <c r="K585" s="12"/>
      <c r="N585" s="5">
        <v>0</v>
      </c>
    </row>
    <row r="586" spans="1:14" x14ac:dyDescent="0.3">
      <c r="B586" s="2" t="s">
        <v>36</v>
      </c>
      <c r="G586" s="12">
        <v>0</v>
      </c>
      <c r="J586" s="12">
        <v>0</v>
      </c>
      <c r="K586" s="12"/>
      <c r="N586" s="5">
        <v>0</v>
      </c>
    </row>
    <row r="587" spans="1:14" x14ac:dyDescent="0.3">
      <c r="K587" s="17"/>
      <c r="N587" s="10"/>
    </row>
    <row r="588" spans="1:14" x14ac:dyDescent="0.3">
      <c r="A588" s="9">
        <v>14</v>
      </c>
      <c r="B588" s="46" t="s">
        <v>24</v>
      </c>
      <c r="C588" s="15" t="s">
        <v>180</v>
      </c>
      <c r="K588" s="17"/>
      <c r="N588" s="10"/>
    </row>
    <row r="589" spans="1:14" x14ac:dyDescent="0.3">
      <c r="B589" s="2" t="s">
        <v>32</v>
      </c>
      <c r="C589" s="6" t="s">
        <v>53</v>
      </c>
      <c r="N589" s="10"/>
    </row>
    <row r="590" spans="1:14" x14ac:dyDescent="0.3">
      <c r="B590" s="2" t="s">
        <v>163</v>
      </c>
      <c r="G590" s="12">
        <v>7626955</v>
      </c>
      <c r="J590" s="12">
        <v>5720216</v>
      </c>
      <c r="K590" s="12">
        <v>3813478</v>
      </c>
      <c r="N590" s="5">
        <v>17160649</v>
      </c>
    </row>
    <row r="591" spans="1:14" x14ac:dyDescent="0.3">
      <c r="B591" s="2" t="s">
        <v>36</v>
      </c>
      <c r="G591" s="12">
        <v>127789</v>
      </c>
      <c r="J591" s="12">
        <v>95841</v>
      </c>
      <c r="K591" s="12">
        <v>63894</v>
      </c>
      <c r="N591" s="5">
        <v>287524</v>
      </c>
    </row>
    <row r="592" spans="1:14" x14ac:dyDescent="0.3">
      <c r="N592" s="10"/>
    </row>
    <row r="593" spans="1:14" x14ac:dyDescent="0.3">
      <c r="A593" s="9">
        <v>15</v>
      </c>
      <c r="B593" s="46" t="s">
        <v>24</v>
      </c>
      <c r="C593" s="15" t="s">
        <v>181</v>
      </c>
      <c r="K593" s="17"/>
      <c r="N593" s="10"/>
    </row>
    <row r="594" spans="1:14" x14ac:dyDescent="0.3">
      <c r="B594" s="2" t="s">
        <v>32</v>
      </c>
      <c r="C594" s="6" t="s">
        <v>53</v>
      </c>
      <c r="N594" s="10"/>
    </row>
    <row r="595" spans="1:14" x14ac:dyDescent="0.3">
      <c r="B595" s="2" t="s">
        <v>163</v>
      </c>
      <c r="D595" s="12"/>
      <c r="E595" s="12"/>
      <c r="F595" s="12"/>
      <c r="G595" s="12">
        <v>0</v>
      </c>
      <c r="H595" s="12"/>
      <c r="I595" s="12"/>
      <c r="J595" s="12">
        <v>0</v>
      </c>
      <c r="K595" s="12">
        <v>0</v>
      </c>
      <c r="L595" s="12"/>
      <c r="M595" s="12"/>
      <c r="N595" s="5">
        <v>0</v>
      </c>
    </row>
    <row r="596" spans="1:14" x14ac:dyDescent="0.3">
      <c r="B596" s="2" t="s">
        <v>36</v>
      </c>
      <c r="D596" s="12"/>
      <c r="E596" s="12"/>
      <c r="F596" s="12"/>
      <c r="G596" s="12">
        <v>0</v>
      </c>
      <c r="H596" s="12"/>
      <c r="I596" s="12"/>
      <c r="J596" s="12">
        <v>0</v>
      </c>
      <c r="K596" s="12">
        <v>0</v>
      </c>
      <c r="L596" s="12"/>
      <c r="M596" s="12"/>
      <c r="N596" s="5">
        <v>0</v>
      </c>
    </row>
    <row r="597" spans="1:14" x14ac:dyDescent="0.3">
      <c r="N597" s="10"/>
    </row>
    <row r="598" spans="1:14" x14ac:dyDescent="0.3">
      <c r="N598" s="10"/>
    </row>
    <row r="599" spans="1:14" x14ac:dyDescent="0.3">
      <c r="N599" s="10"/>
    </row>
    <row r="600" spans="1:14" x14ac:dyDescent="0.3">
      <c r="N600" s="10"/>
    </row>
    <row r="601" spans="1:14" x14ac:dyDescent="0.3">
      <c r="N601" s="10"/>
    </row>
    <row r="602" spans="1:14" x14ac:dyDescent="0.3">
      <c r="N602" s="10"/>
    </row>
    <row r="603" spans="1:14" x14ac:dyDescent="0.3">
      <c r="N603" s="10"/>
    </row>
    <row r="604" spans="1:14" x14ac:dyDescent="0.3">
      <c r="N604" s="10"/>
    </row>
    <row r="605" spans="1:14" x14ac:dyDescent="0.3">
      <c r="N605" s="10"/>
    </row>
    <row r="606" spans="1:14" x14ac:dyDescent="0.3">
      <c r="N606" s="10"/>
    </row>
    <row r="607" spans="1:14" x14ac:dyDescent="0.3">
      <c r="N607" s="10"/>
    </row>
    <row r="608" spans="1:14" x14ac:dyDescent="0.3">
      <c r="N608" s="10"/>
    </row>
    <row r="609" spans="14:14" x14ac:dyDescent="0.3">
      <c r="N609" s="10"/>
    </row>
    <row r="610" spans="14:14" x14ac:dyDescent="0.3">
      <c r="N610" s="10"/>
    </row>
    <row r="611" spans="14:14" x14ac:dyDescent="0.3">
      <c r="N611" s="10"/>
    </row>
    <row r="612" spans="14:14" x14ac:dyDescent="0.3">
      <c r="N612" s="10"/>
    </row>
    <row r="613" spans="14:14" x14ac:dyDescent="0.3">
      <c r="N613" s="10"/>
    </row>
    <row r="614" spans="14:14" x14ac:dyDescent="0.3">
      <c r="N614" s="10"/>
    </row>
    <row r="615" spans="14:14" x14ac:dyDescent="0.3">
      <c r="N615" s="10"/>
    </row>
    <row r="616" spans="14:14" x14ac:dyDescent="0.3">
      <c r="N616" s="10"/>
    </row>
    <row r="617" spans="14:14" x14ac:dyDescent="0.3">
      <c r="N617" s="10"/>
    </row>
    <row r="618" spans="14:14" x14ac:dyDescent="0.3">
      <c r="N618" s="10"/>
    </row>
    <row r="619" spans="14:14" x14ac:dyDescent="0.3">
      <c r="N619" s="10"/>
    </row>
    <row r="620" spans="14:14" x14ac:dyDescent="0.3">
      <c r="N620" s="10"/>
    </row>
    <row r="621" spans="14:14" x14ac:dyDescent="0.3">
      <c r="N621" s="10"/>
    </row>
    <row r="622" spans="14:14" x14ac:dyDescent="0.3">
      <c r="N622" s="10"/>
    </row>
    <row r="623" spans="14:14" x14ac:dyDescent="0.3">
      <c r="N623" s="10"/>
    </row>
    <row r="624" spans="14:14" x14ac:dyDescent="0.3">
      <c r="N624" s="10"/>
    </row>
    <row r="625" spans="14:14" x14ac:dyDescent="0.3">
      <c r="N625" s="10"/>
    </row>
    <row r="626" spans="14:14" x14ac:dyDescent="0.3">
      <c r="N626" s="10"/>
    </row>
    <row r="627" spans="14:14" x14ac:dyDescent="0.3">
      <c r="N627" s="10"/>
    </row>
    <row r="628" spans="14:14" x14ac:dyDescent="0.3">
      <c r="N628" s="10"/>
    </row>
    <row r="629" spans="14:14" x14ac:dyDescent="0.3">
      <c r="N629" s="10"/>
    </row>
    <row r="630" spans="14:14" x14ac:dyDescent="0.3">
      <c r="N630" s="10"/>
    </row>
    <row r="631" spans="14:14" x14ac:dyDescent="0.3">
      <c r="N631" s="10"/>
    </row>
    <row r="632" spans="14:14" x14ac:dyDescent="0.3">
      <c r="N632" s="10"/>
    </row>
    <row r="633" spans="14:14" x14ac:dyDescent="0.3">
      <c r="N633" s="10"/>
    </row>
    <row r="634" spans="14:14" x14ac:dyDescent="0.3">
      <c r="N634" s="10"/>
    </row>
    <row r="635" spans="14:14" x14ac:dyDescent="0.3">
      <c r="N635" s="10"/>
    </row>
    <row r="636" spans="14:14" x14ac:dyDescent="0.3">
      <c r="N636" s="10"/>
    </row>
    <row r="637" spans="14:14" x14ac:dyDescent="0.3">
      <c r="N637" s="10"/>
    </row>
    <row r="638" spans="14:14" x14ac:dyDescent="0.3">
      <c r="N638" s="10"/>
    </row>
    <row r="639" spans="14:14" x14ac:dyDescent="0.3">
      <c r="N639" s="10"/>
    </row>
    <row r="640" spans="14:14" x14ac:dyDescent="0.3">
      <c r="N640" s="10"/>
    </row>
    <row r="641" spans="14:14" x14ac:dyDescent="0.3">
      <c r="N641" s="10"/>
    </row>
    <row r="642" spans="14:14" x14ac:dyDescent="0.3">
      <c r="N642" s="10"/>
    </row>
    <row r="643" spans="14:14" x14ac:dyDescent="0.3">
      <c r="N643" s="10"/>
    </row>
    <row r="644" spans="14:14" x14ac:dyDescent="0.3">
      <c r="N644" s="10"/>
    </row>
    <row r="645" spans="14:14" x14ac:dyDescent="0.3">
      <c r="N645" s="10"/>
    </row>
    <row r="646" spans="14:14" x14ac:dyDescent="0.3">
      <c r="N646" s="10"/>
    </row>
    <row r="647" spans="14:14" x14ac:dyDescent="0.3">
      <c r="N647" s="10"/>
    </row>
    <row r="648" spans="14:14" x14ac:dyDescent="0.3">
      <c r="N648" s="10"/>
    </row>
    <row r="649" spans="14:14" x14ac:dyDescent="0.3">
      <c r="N649" s="10"/>
    </row>
    <row r="650" spans="14:14" x14ac:dyDescent="0.3">
      <c r="N650" s="10"/>
    </row>
    <row r="651" spans="14:14" x14ac:dyDescent="0.3">
      <c r="N651" s="10"/>
    </row>
    <row r="652" spans="14:14" x14ac:dyDescent="0.3">
      <c r="N652" s="10"/>
    </row>
    <row r="653" spans="14:14" x14ac:dyDescent="0.3">
      <c r="N653" s="10"/>
    </row>
    <row r="654" spans="14:14" x14ac:dyDescent="0.3">
      <c r="N654" s="10"/>
    </row>
    <row r="655" spans="14:14" x14ac:dyDescent="0.3">
      <c r="N655" s="10"/>
    </row>
    <row r="656" spans="14:14" x14ac:dyDescent="0.3">
      <c r="N656" s="10"/>
    </row>
    <row r="657" spans="14:14" x14ac:dyDescent="0.3">
      <c r="N657" s="10"/>
    </row>
    <row r="658" spans="14:14" x14ac:dyDescent="0.3">
      <c r="N658" s="10"/>
    </row>
    <row r="659" spans="14:14" x14ac:dyDescent="0.3">
      <c r="N659" s="10"/>
    </row>
    <row r="660" spans="14:14" x14ac:dyDescent="0.3">
      <c r="N660" s="10"/>
    </row>
    <row r="661" spans="14:14" x14ac:dyDescent="0.3">
      <c r="N661" s="10"/>
    </row>
    <row r="662" spans="14:14" x14ac:dyDescent="0.3">
      <c r="N662" s="10"/>
    </row>
    <row r="663" spans="14:14" x14ac:dyDescent="0.3">
      <c r="N663" s="10"/>
    </row>
    <row r="664" spans="14:14" x14ac:dyDescent="0.3">
      <c r="N664" s="10"/>
    </row>
    <row r="665" spans="14:14" x14ac:dyDescent="0.3">
      <c r="N665" s="10"/>
    </row>
    <row r="666" spans="14:14" x14ac:dyDescent="0.3">
      <c r="N666" s="10"/>
    </row>
    <row r="667" spans="14:14" x14ac:dyDescent="0.3">
      <c r="N667" s="10"/>
    </row>
    <row r="668" spans="14:14" x14ac:dyDescent="0.3">
      <c r="N668" s="10"/>
    </row>
    <row r="669" spans="14:14" x14ac:dyDescent="0.3">
      <c r="N669" s="10"/>
    </row>
    <row r="670" spans="14:14" x14ac:dyDescent="0.3">
      <c r="N670" s="10"/>
    </row>
    <row r="671" spans="14:14" x14ac:dyDescent="0.3">
      <c r="N671" s="10"/>
    </row>
    <row r="672" spans="14:14" x14ac:dyDescent="0.3">
      <c r="N672" s="10"/>
    </row>
    <row r="673" spans="14:14" x14ac:dyDescent="0.3">
      <c r="N673" s="10"/>
    </row>
    <row r="674" spans="14:14" x14ac:dyDescent="0.3">
      <c r="N674" s="10"/>
    </row>
    <row r="675" spans="14:14" x14ac:dyDescent="0.3">
      <c r="N675" s="10"/>
    </row>
    <row r="676" spans="14:14" x14ac:dyDescent="0.3">
      <c r="N676" s="10"/>
    </row>
    <row r="677" spans="14:14" x14ac:dyDescent="0.3">
      <c r="N677" s="10"/>
    </row>
    <row r="678" spans="14:14" x14ac:dyDescent="0.3">
      <c r="N678" s="10"/>
    </row>
    <row r="679" spans="14:14" x14ac:dyDescent="0.3">
      <c r="N679" s="10"/>
    </row>
    <row r="680" spans="14:14" x14ac:dyDescent="0.3">
      <c r="N680" s="10"/>
    </row>
    <row r="681" spans="14:14" x14ac:dyDescent="0.3">
      <c r="N681" s="10"/>
    </row>
    <row r="682" spans="14:14" x14ac:dyDescent="0.3">
      <c r="N682" s="10"/>
    </row>
    <row r="683" spans="14:14" x14ac:dyDescent="0.3">
      <c r="N683" s="10"/>
    </row>
    <row r="684" spans="14:14" x14ac:dyDescent="0.3">
      <c r="N684" s="10"/>
    </row>
    <row r="685" spans="14:14" x14ac:dyDescent="0.3">
      <c r="N685" s="10"/>
    </row>
    <row r="686" spans="14:14" x14ac:dyDescent="0.3">
      <c r="N686" s="10"/>
    </row>
    <row r="687" spans="14:14" x14ac:dyDescent="0.3">
      <c r="N687" s="10"/>
    </row>
    <row r="688" spans="14:14" x14ac:dyDescent="0.3">
      <c r="N688" s="10"/>
    </row>
    <row r="689" spans="14:14" x14ac:dyDescent="0.3">
      <c r="N689" s="10"/>
    </row>
    <row r="690" spans="14:14" x14ac:dyDescent="0.3">
      <c r="N690" s="10"/>
    </row>
    <row r="691" spans="14:14" x14ac:dyDescent="0.3">
      <c r="N691" s="10"/>
    </row>
    <row r="692" spans="14:14" x14ac:dyDescent="0.3">
      <c r="N692" s="10"/>
    </row>
    <row r="693" spans="14:14" x14ac:dyDescent="0.3">
      <c r="N693" s="10"/>
    </row>
    <row r="694" spans="14:14" x14ac:dyDescent="0.3">
      <c r="N694" s="10"/>
    </row>
    <row r="695" spans="14:14" x14ac:dyDescent="0.3">
      <c r="N695" s="10"/>
    </row>
    <row r="696" spans="14:14" x14ac:dyDescent="0.3">
      <c r="N696" s="10"/>
    </row>
    <row r="697" spans="14:14" x14ac:dyDescent="0.3">
      <c r="N697" s="10"/>
    </row>
    <row r="698" spans="14:14" x14ac:dyDescent="0.3">
      <c r="N698" s="10"/>
    </row>
    <row r="699" spans="14:14" x14ac:dyDescent="0.3">
      <c r="N699" s="10"/>
    </row>
    <row r="700" spans="14:14" x14ac:dyDescent="0.3">
      <c r="N700" s="10"/>
    </row>
    <row r="701" spans="14:14" x14ac:dyDescent="0.3">
      <c r="N701" s="10"/>
    </row>
    <row r="702" spans="14:14" x14ac:dyDescent="0.3">
      <c r="N702" s="10"/>
    </row>
    <row r="703" spans="14:14" x14ac:dyDescent="0.3">
      <c r="N703" s="10"/>
    </row>
    <row r="704" spans="14:14" x14ac:dyDescent="0.3">
      <c r="N704" s="10"/>
    </row>
    <row r="705" spans="14:14" x14ac:dyDescent="0.3">
      <c r="N705" s="10"/>
    </row>
    <row r="706" spans="14:14" x14ac:dyDescent="0.3">
      <c r="N706" s="10"/>
    </row>
    <row r="707" spans="14:14" x14ac:dyDescent="0.3">
      <c r="N707" s="10"/>
    </row>
    <row r="708" spans="14:14" x14ac:dyDescent="0.3">
      <c r="N708" s="10"/>
    </row>
    <row r="709" spans="14:14" x14ac:dyDescent="0.3">
      <c r="N709" s="10"/>
    </row>
    <row r="710" spans="14:14" x14ac:dyDescent="0.3">
      <c r="N710" s="10"/>
    </row>
    <row r="711" spans="14:14" x14ac:dyDescent="0.3">
      <c r="N711" s="10"/>
    </row>
    <row r="712" spans="14:14" x14ac:dyDescent="0.3">
      <c r="N712" s="10"/>
    </row>
    <row r="713" spans="14:14" x14ac:dyDescent="0.3">
      <c r="N713" s="10"/>
    </row>
    <row r="714" spans="14:14" x14ac:dyDescent="0.3">
      <c r="N714" s="10"/>
    </row>
    <row r="715" spans="14:14" x14ac:dyDescent="0.3">
      <c r="N715" s="10"/>
    </row>
    <row r="716" spans="14:14" x14ac:dyDescent="0.3">
      <c r="N716" s="10"/>
    </row>
    <row r="717" spans="14:14" x14ac:dyDescent="0.3">
      <c r="N717" s="10"/>
    </row>
    <row r="718" spans="14:14" x14ac:dyDescent="0.3">
      <c r="N718" s="10"/>
    </row>
    <row r="719" spans="14:14" x14ac:dyDescent="0.3">
      <c r="N719" s="10"/>
    </row>
    <row r="720" spans="14:14" x14ac:dyDescent="0.3">
      <c r="N720" s="10"/>
    </row>
    <row r="721" spans="14:14" x14ac:dyDescent="0.3">
      <c r="N721" s="10"/>
    </row>
    <row r="722" spans="14:14" x14ac:dyDescent="0.3">
      <c r="N722" s="10"/>
    </row>
    <row r="723" spans="14:14" x14ac:dyDescent="0.3">
      <c r="N723" s="10"/>
    </row>
    <row r="724" spans="14:14" x14ac:dyDescent="0.3">
      <c r="N724" s="10"/>
    </row>
    <row r="725" spans="14:14" x14ac:dyDescent="0.3">
      <c r="N725" s="10"/>
    </row>
    <row r="726" spans="14:14" x14ac:dyDescent="0.3">
      <c r="N726" s="10"/>
    </row>
    <row r="727" spans="14:14" x14ac:dyDescent="0.3">
      <c r="N727" s="10"/>
    </row>
    <row r="728" spans="14:14" x14ac:dyDescent="0.3">
      <c r="N728" s="10"/>
    </row>
    <row r="729" spans="14:14" x14ac:dyDescent="0.3">
      <c r="N729" s="10"/>
    </row>
    <row r="730" spans="14:14" x14ac:dyDescent="0.3">
      <c r="N730" s="10"/>
    </row>
    <row r="731" spans="14:14" x14ac:dyDescent="0.3">
      <c r="N731" s="10"/>
    </row>
    <row r="732" spans="14:14" x14ac:dyDescent="0.3">
      <c r="N732" s="10"/>
    </row>
    <row r="733" spans="14:14" x14ac:dyDescent="0.3">
      <c r="N733" s="10"/>
    </row>
    <row r="734" spans="14:14" x14ac:dyDescent="0.3">
      <c r="N734" s="10"/>
    </row>
    <row r="735" spans="14:14" x14ac:dyDescent="0.3">
      <c r="N735" s="10"/>
    </row>
    <row r="736" spans="14:14" x14ac:dyDescent="0.3">
      <c r="N736" s="10"/>
    </row>
    <row r="737" spans="14:14" x14ac:dyDescent="0.3">
      <c r="N737" s="10"/>
    </row>
    <row r="738" spans="14:14" x14ac:dyDescent="0.3">
      <c r="N738" s="10"/>
    </row>
    <row r="739" spans="14:14" x14ac:dyDescent="0.3">
      <c r="N739" s="10"/>
    </row>
    <row r="740" spans="14:14" x14ac:dyDescent="0.3">
      <c r="N740" s="10"/>
    </row>
    <row r="741" spans="14:14" x14ac:dyDescent="0.3">
      <c r="N741" s="10"/>
    </row>
    <row r="742" spans="14:14" x14ac:dyDescent="0.3">
      <c r="N742" s="10"/>
    </row>
    <row r="743" spans="14:14" x14ac:dyDescent="0.3">
      <c r="N743" s="10"/>
    </row>
    <row r="744" spans="14:14" x14ac:dyDescent="0.3">
      <c r="N744" s="10"/>
    </row>
    <row r="745" spans="14:14" x14ac:dyDescent="0.3">
      <c r="N745" s="10"/>
    </row>
    <row r="746" spans="14:14" x14ac:dyDescent="0.3">
      <c r="N746" s="10"/>
    </row>
    <row r="747" spans="14:14" x14ac:dyDescent="0.3">
      <c r="N747" s="10"/>
    </row>
    <row r="748" spans="14:14" x14ac:dyDescent="0.3">
      <c r="N748" s="10"/>
    </row>
    <row r="749" spans="14:14" x14ac:dyDescent="0.3">
      <c r="N749" s="10"/>
    </row>
    <row r="750" spans="14:14" x14ac:dyDescent="0.3">
      <c r="N750" s="10"/>
    </row>
    <row r="751" spans="14:14" x14ac:dyDescent="0.3">
      <c r="N751" s="10"/>
    </row>
    <row r="752" spans="14:14" x14ac:dyDescent="0.3">
      <c r="N752" s="10"/>
    </row>
    <row r="753" spans="14:14" x14ac:dyDescent="0.3">
      <c r="N753" s="10"/>
    </row>
    <row r="754" spans="14:14" x14ac:dyDescent="0.3">
      <c r="N754" s="10"/>
    </row>
    <row r="755" spans="14:14" x14ac:dyDescent="0.3">
      <c r="N755" s="10"/>
    </row>
    <row r="756" spans="14:14" x14ac:dyDescent="0.3">
      <c r="N756" s="10"/>
    </row>
    <row r="757" spans="14:14" x14ac:dyDescent="0.3">
      <c r="N757" s="10"/>
    </row>
    <row r="758" spans="14:14" x14ac:dyDescent="0.3">
      <c r="N758" s="10"/>
    </row>
    <row r="759" spans="14:14" x14ac:dyDescent="0.3">
      <c r="N759" s="10"/>
    </row>
    <row r="760" spans="14:14" x14ac:dyDescent="0.3">
      <c r="N760" s="10"/>
    </row>
    <row r="761" spans="14:14" x14ac:dyDescent="0.3">
      <c r="N761" s="10"/>
    </row>
    <row r="762" spans="14:14" x14ac:dyDescent="0.3">
      <c r="N762" s="10"/>
    </row>
    <row r="763" spans="14:14" x14ac:dyDescent="0.3">
      <c r="N763" s="10"/>
    </row>
    <row r="764" spans="14:14" x14ac:dyDescent="0.3">
      <c r="N764" s="10"/>
    </row>
    <row r="765" spans="14:14" x14ac:dyDescent="0.3">
      <c r="N765" s="10"/>
    </row>
    <row r="766" spans="14:14" x14ac:dyDescent="0.3">
      <c r="N766" s="10"/>
    </row>
    <row r="767" spans="14:14" x14ac:dyDescent="0.3">
      <c r="N767" s="10"/>
    </row>
    <row r="768" spans="14:14" x14ac:dyDescent="0.3">
      <c r="N768" s="10"/>
    </row>
    <row r="769" spans="14:14" x14ac:dyDescent="0.3">
      <c r="N769" s="10"/>
    </row>
    <row r="770" spans="14:14" x14ac:dyDescent="0.3">
      <c r="N770" s="10"/>
    </row>
    <row r="771" spans="14:14" x14ac:dyDescent="0.3">
      <c r="N771" s="10"/>
    </row>
    <row r="772" spans="14:14" x14ac:dyDescent="0.3">
      <c r="N772" s="10"/>
    </row>
    <row r="773" spans="14:14" x14ac:dyDescent="0.3">
      <c r="N773" s="10"/>
    </row>
    <row r="774" spans="14:14" x14ac:dyDescent="0.3">
      <c r="N774" s="10"/>
    </row>
    <row r="775" spans="14:14" x14ac:dyDescent="0.3">
      <c r="N775" s="10"/>
    </row>
    <row r="776" spans="14:14" x14ac:dyDescent="0.3">
      <c r="N776" s="10"/>
    </row>
    <row r="777" spans="14:14" x14ac:dyDescent="0.3">
      <c r="N777" s="10"/>
    </row>
    <row r="778" spans="14:14" x14ac:dyDescent="0.3">
      <c r="N778" s="10"/>
    </row>
    <row r="779" spans="14:14" x14ac:dyDescent="0.3">
      <c r="N779" s="10"/>
    </row>
    <row r="780" spans="14:14" x14ac:dyDescent="0.3">
      <c r="N780" s="10"/>
    </row>
    <row r="781" spans="14:14" x14ac:dyDescent="0.3">
      <c r="N781" s="10"/>
    </row>
    <row r="782" spans="14:14" x14ac:dyDescent="0.3">
      <c r="N782" s="10"/>
    </row>
    <row r="783" spans="14:14" x14ac:dyDescent="0.3">
      <c r="N783" s="10"/>
    </row>
    <row r="784" spans="14:14" x14ac:dyDescent="0.3">
      <c r="N784" s="10"/>
    </row>
    <row r="785" spans="14:14" x14ac:dyDescent="0.3">
      <c r="N785" s="10"/>
    </row>
    <row r="786" spans="14:14" x14ac:dyDescent="0.3">
      <c r="N786" s="10"/>
    </row>
    <row r="787" spans="14:14" x14ac:dyDescent="0.3">
      <c r="N787" s="10"/>
    </row>
    <row r="788" spans="14:14" x14ac:dyDescent="0.3">
      <c r="N788" s="10"/>
    </row>
    <row r="789" spans="14:14" x14ac:dyDescent="0.3">
      <c r="N789" s="10"/>
    </row>
    <row r="790" spans="14:14" x14ac:dyDescent="0.3">
      <c r="N790" s="10"/>
    </row>
    <row r="791" spans="14:14" x14ac:dyDescent="0.3">
      <c r="N791" s="10"/>
    </row>
    <row r="792" spans="14:14" x14ac:dyDescent="0.3">
      <c r="N792" s="10"/>
    </row>
    <row r="793" spans="14:14" x14ac:dyDescent="0.3">
      <c r="N793" s="10"/>
    </row>
    <row r="794" spans="14:14" x14ac:dyDescent="0.3">
      <c r="N794" s="10"/>
    </row>
    <row r="795" spans="14:14" x14ac:dyDescent="0.3">
      <c r="N795" s="10"/>
    </row>
    <row r="796" spans="14:14" x14ac:dyDescent="0.3">
      <c r="N796" s="10"/>
    </row>
    <row r="797" spans="14:14" x14ac:dyDescent="0.3">
      <c r="N797" s="10"/>
    </row>
    <row r="798" spans="14:14" x14ac:dyDescent="0.3">
      <c r="N798" s="10"/>
    </row>
    <row r="799" spans="14:14" x14ac:dyDescent="0.3">
      <c r="N799" s="10"/>
    </row>
    <row r="800" spans="14:14" x14ac:dyDescent="0.3">
      <c r="N800" s="10"/>
    </row>
    <row r="801" spans="14:14" x14ac:dyDescent="0.3">
      <c r="N801" s="10"/>
    </row>
    <row r="802" spans="14:14" x14ac:dyDescent="0.3">
      <c r="N802" s="10"/>
    </row>
    <row r="803" spans="14:14" x14ac:dyDescent="0.3">
      <c r="N803" s="10"/>
    </row>
    <row r="804" spans="14:14" x14ac:dyDescent="0.3">
      <c r="N804" s="10"/>
    </row>
    <row r="805" spans="14:14" x14ac:dyDescent="0.3">
      <c r="N805" s="10"/>
    </row>
    <row r="806" spans="14:14" x14ac:dyDescent="0.3">
      <c r="N806" s="10"/>
    </row>
    <row r="807" spans="14:14" x14ac:dyDescent="0.3">
      <c r="N807" s="10"/>
    </row>
    <row r="808" spans="14:14" x14ac:dyDescent="0.3">
      <c r="N808" s="10"/>
    </row>
    <row r="809" spans="14:14" x14ac:dyDescent="0.3">
      <c r="N809" s="10"/>
    </row>
    <row r="810" spans="14:14" x14ac:dyDescent="0.3">
      <c r="N810" s="10"/>
    </row>
    <row r="811" spans="14:14" x14ac:dyDescent="0.3">
      <c r="N811" s="10"/>
    </row>
    <row r="812" spans="14:14" x14ac:dyDescent="0.3">
      <c r="N812" s="10"/>
    </row>
    <row r="813" spans="14:14" x14ac:dyDescent="0.3">
      <c r="N813" s="10"/>
    </row>
    <row r="814" spans="14:14" x14ac:dyDescent="0.3">
      <c r="N814" s="10"/>
    </row>
    <row r="815" spans="14:14" x14ac:dyDescent="0.3">
      <c r="N815" s="10"/>
    </row>
  </sheetData>
  <mergeCells count="1">
    <mergeCell ref="B2:N2"/>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4FBE-AC9F-438E-9E4E-61ED10A1CBBD}">
  <dimension ref="A1:F161"/>
  <sheetViews>
    <sheetView workbookViewId="0">
      <selection activeCell="C2" sqref="C2:F161"/>
    </sheetView>
  </sheetViews>
  <sheetFormatPr defaultColWidth="40.1796875" defaultRowHeight="14.5" x14ac:dyDescent="0.35"/>
  <sheetData>
    <row r="1" spans="1:6" x14ac:dyDescent="0.35">
      <c r="A1" t="s">
        <v>183</v>
      </c>
      <c r="B1" t="s">
        <v>184</v>
      </c>
      <c r="C1" t="s">
        <v>26</v>
      </c>
      <c r="D1" t="s">
        <v>182</v>
      </c>
      <c r="E1" t="s">
        <v>117</v>
      </c>
      <c r="F1" t="s">
        <v>185</v>
      </c>
    </row>
    <row r="2" spans="1:6" x14ac:dyDescent="0.35">
      <c r="A2" t="s">
        <v>91</v>
      </c>
      <c r="B2" t="s">
        <v>15</v>
      </c>
      <c r="C2">
        <v>17903562</v>
      </c>
      <c r="D2">
        <v>14319158</v>
      </c>
      <c r="E2">
        <v>0</v>
      </c>
    </row>
    <row r="3" spans="1:6" x14ac:dyDescent="0.35">
      <c r="A3" t="s">
        <v>91</v>
      </c>
      <c r="B3" t="s">
        <v>16</v>
      </c>
      <c r="C3">
        <v>8207958</v>
      </c>
      <c r="D3">
        <v>6564674</v>
      </c>
      <c r="E3">
        <v>0</v>
      </c>
    </row>
    <row r="4" spans="1:6" x14ac:dyDescent="0.35">
      <c r="A4" t="s">
        <v>91</v>
      </c>
      <c r="B4" t="s">
        <v>17</v>
      </c>
      <c r="C4">
        <v>18651086</v>
      </c>
      <c r="D4">
        <v>14917023</v>
      </c>
      <c r="E4">
        <v>0</v>
      </c>
    </row>
    <row r="5" spans="1:6" x14ac:dyDescent="0.35">
      <c r="A5" t="s">
        <v>91</v>
      </c>
      <c r="B5" t="s">
        <v>19</v>
      </c>
      <c r="C5">
        <v>8955482</v>
      </c>
      <c r="D5">
        <v>7162538</v>
      </c>
      <c r="E5">
        <v>0</v>
      </c>
    </row>
    <row r="6" spans="1:6" x14ac:dyDescent="0.35">
      <c r="A6" t="s">
        <v>91</v>
      </c>
      <c r="B6" t="s">
        <v>20</v>
      </c>
      <c r="C6">
        <v>10443128</v>
      </c>
      <c r="D6">
        <v>8352349</v>
      </c>
      <c r="E6">
        <v>0</v>
      </c>
    </row>
    <row r="7" spans="1:6" x14ac:dyDescent="0.35">
      <c r="A7" t="s">
        <v>91</v>
      </c>
      <c r="B7" t="s">
        <v>21</v>
      </c>
      <c r="C7">
        <v>7460434</v>
      </c>
      <c r="D7">
        <v>5966809</v>
      </c>
      <c r="E7">
        <v>0</v>
      </c>
    </row>
    <row r="8" spans="1:6" x14ac:dyDescent="0.35">
      <c r="A8" t="s">
        <v>91</v>
      </c>
      <c r="B8" t="s">
        <v>22</v>
      </c>
      <c r="C8">
        <v>20893657</v>
      </c>
      <c r="D8">
        <v>16710617</v>
      </c>
      <c r="E8">
        <v>0</v>
      </c>
    </row>
    <row r="9" spans="1:6" x14ac:dyDescent="0.35">
      <c r="A9" t="s">
        <v>85</v>
      </c>
      <c r="B9" t="s">
        <v>15</v>
      </c>
      <c r="C9">
        <v>7351429</v>
      </c>
      <c r="D9">
        <v>5880717</v>
      </c>
      <c r="E9">
        <v>259278</v>
      </c>
      <c r="F9" s="48">
        <v>0.82399999999999995</v>
      </c>
    </row>
    <row r="10" spans="1:6" x14ac:dyDescent="0.35">
      <c r="A10" t="s">
        <v>85</v>
      </c>
      <c r="B10" t="s">
        <v>18</v>
      </c>
      <c r="C10">
        <v>6280114</v>
      </c>
      <c r="D10">
        <v>5023707</v>
      </c>
      <c r="E10">
        <v>221494</v>
      </c>
      <c r="F10" s="48">
        <v>0.82399999999999995</v>
      </c>
    </row>
    <row r="11" spans="1:6" x14ac:dyDescent="0.35">
      <c r="A11" t="s">
        <v>85</v>
      </c>
      <c r="B11" t="s">
        <v>19</v>
      </c>
      <c r="C11">
        <v>4913265</v>
      </c>
      <c r="D11">
        <v>3930281</v>
      </c>
      <c r="E11">
        <v>173286</v>
      </c>
      <c r="F11" s="48">
        <v>0.82299999999999995</v>
      </c>
    </row>
    <row r="12" spans="1:6" x14ac:dyDescent="0.35">
      <c r="A12" t="s">
        <v>85</v>
      </c>
      <c r="B12" t="s">
        <v>20</v>
      </c>
      <c r="C12">
        <v>10417604</v>
      </c>
      <c r="D12">
        <v>8333538</v>
      </c>
      <c r="E12">
        <v>367419</v>
      </c>
      <c r="F12" s="48">
        <v>0.82399999999999995</v>
      </c>
    </row>
    <row r="13" spans="1:6" x14ac:dyDescent="0.35">
      <c r="A13" t="s">
        <v>82</v>
      </c>
      <c r="B13" t="s">
        <v>15</v>
      </c>
      <c r="C13">
        <v>7799545</v>
      </c>
      <c r="D13">
        <v>4675570</v>
      </c>
      <c r="E13">
        <v>375893</v>
      </c>
      <c r="F13" s="48">
        <v>0.183</v>
      </c>
    </row>
    <row r="14" spans="1:6" x14ac:dyDescent="0.35">
      <c r="A14" t="s">
        <v>82</v>
      </c>
      <c r="B14" t="s">
        <v>18</v>
      </c>
      <c r="C14">
        <v>6510543</v>
      </c>
      <c r="D14">
        <v>3904872</v>
      </c>
      <c r="E14">
        <v>313933</v>
      </c>
      <c r="F14" s="48">
        <v>0.184</v>
      </c>
    </row>
    <row r="15" spans="1:6" x14ac:dyDescent="0.35">
      <c r="A15" t="s">
        <v>82</v>
      </c>
      <c r="B15" t="s">
        <v>19</v>
      </c>
      <c r="C15">
        <v>4799720</v>
      </c>
      <c r="D15">
        <v>2877274</v>
      </c>
      <c r="E15">
        <v>231319</v>
      </c>
      <c r="F15" s="48">
        <v>0.183</v>
      </c>
    </row>
    <row r="16" spans="1:6" x14ac:dyDescent="0.35">
      <c r="A16" t="s">
        <v>82</v>
      </c>
      <c r="B16" t="s">
        <v>20</v>
      </c>
      <c r="C16">
        <v>10881371</v>
      </c>
      <c r="D16">
        <v>6525247</v>
      </c>
      <c r="E16">
        <v>524598</v>
      </c>
      <c r="F16" s="48">
        <v>0.183</v>
      </c>
    </row>
    <row r="17" spans="1:6" x14ac:dyDescent="0.35">
      <c r="A17" t="s">
        <v>63</v>
      </c>
      <c r="B17" t="s">
        <v>14</v>
      </c>
      <c r="C17">
        <v>161000000</v>
      </c>
      <c r="D17">
        <v>0</v>
      </c>
      <c r="E17">
        <v>0</v>
      </c>
      <c r="F17" s="48">
        <v>8.7999999999999995E-2</v>
      </c>
    </row>
    <row r="18" spans="1:6" x14ac:dyDescent="0.35">
      <c r="A18" t="s">
        <v>63</v>
      </c>
      <c r="B18" t="s">
        <v>18</v>
      </c>
      <c r="C18">
        <v>22000000</v>
      </c>
      <c r="D18">
        <v>0</v>
      </c>
      <c r="E18">
        <v>0</v>
      </c>
      <c r="F18" s="48">
        <v>8.4000000000000005E-2</v>
      </c>
    </row>
    <row r="19" spans="1:6" x14ac:dyDescent="0.35">
      <c r="A19" t="s">
        <v>63</v>
      </c>
      <c r="B19" t="s">
        <v>20</v>
      </c>
      <c r="C19">
        <v>34000000</v>
      </c>
      <c r="D19">
        <v>0</v>
      </c>
      <c r="E19">
        <v>0</v>
      </c>
      <c r="F19" s="48">
        <v>8.8999999999999996E-2</v>
      </c>
    </row>
    <row r="20" spans="1:6" x14ac:dyDescent="0.35">
      <c r="A20" t="s">
        <v>63</v>
      </c>
      <c r="B20" t="s">
        <v>22</v>
      </c>
      <c r="C20">
        <v>75000000</v>
      </c>
      <c r="D20">
        <v>0</v>
      </c>
      <c r="E20">
        <v>0</v>
      </c>
      <c r="F20" s="48">
        <v>0.10299999999999999</v>
      </c>
    </row>
    <row r="21" spans="1:6" x14ac:dyDescent="0.35">
      <c r="A21" t="s">
        <v>44</v>
      </c>
      <c r="B21" t="s">
        <v>14</v>
      </c>
      <c r="C21">
        <v>37000000</v>
      </c>
      <c r="D21">
        <v>20163605</v>
      </c>
      <c r="E21">
        <v>1163478</v>
      </c>
      <c r="F21" s="48">
        <v>0.06</v>
      </c>
    </row>
    <row r="22" spans="1:6" x14ac:dyDescent="0.35">
      <c r="A22" t="s">
        <v>44</v>
      </c>
      <c r="B22" t="s">
        <v>15</v>
      </c>
      <c r="C22">
        <v>8500000</v>
      </c>
      <c r="D22">
        <v>4632180</v>
      </c>
      <c r="E22">
        <v>271571</v>
      </c>
      <c r="F22" s="48">
        <v>6.2E-2</v>
      </c>
    </row>
    <row r="23" spans="1:6" x14ac:dyDescent="0.35">
      <c r="A23" t="s">
        <v>44</v>
      </c>
      <c r="B23" t="s">
        <v>16</v>
      </c>
      <c r="C23">
        <v>6800000</v>
      </c>
      <c r="D23">
        <v>3705743</v>
      </c>
      <c r="E23">
        <v>217257</v>
      </c>
      <c r="F23" s="48">
        <v>6.2E-2</v>
      </c>
    </row>
    <row r="24" spans="1:6" x14ac:dyDescent="0.35">
      <c r="A24" t="s">
        <v>44</v>
      </c>
      <c r="B24" t="s">
        <v>17</v>
      </c>
      <c r="C24">
        <v>20000000</v>
      </c>
      <c r="D24">
        <v>10899246</v>
      </c>
      <c r="E24">
        <v>638991</v>
      </c>
      <c r="F24" s="48">
        <v>6.2E-2</v>
      </c>
    </row>
    <row r="25" spans="1:6" x14ac:dyDescent="0.35">
      <c r="A25" t="s">
        <v>44</v>
      </c>
      <c r="B25" t="s">
        <v>19</v>
      </c>
      <c r="C25">
        <v>5000000</v>
      </c>
      <c r="D25">
        <v>2724811</v>
      </c>
      <c r="E25">
        <v>159748</v>
      </c>
      <c r="F25" s="48">
        <v>6.2E-2</v>
      </c>
    </row>
    <row r="26" spans="1:6" x14ac:dyDescent="0.35">
      <c r="A26" t="s">
        <v>44</v>
      </c>
      <c r="B26" t="s">
        <v>20</v>
      </c>
      <c r="C26">
        <v>5700000</v>
      </c>
      <c r="D26">
        <v>3106285</v>
      </c>
      <c r="E26">
        <v>182113</v>
      </c>
      <c r="F26" s="48">
        <v>6.2E-2</v>
      </c>
    </row>
    <row r="27" spans="1:6" x14ac:dyDescent="0.35">
      <c r="A27" t="s">
        <v>49</v>
      </c>
      <c r="B27" t="s">
        <v>14</v>
      </c>
      <c r="C27">
        <v>17366742</v>
      </c>
      <c r="D27">
        <v>3003444</v>
      </c>
      <c r="E27">
        <v>267531</v>
      </c>
      <c r="F27" s="48">
        <v>0.13500000000000001</v>
      </c>
    </row>
    <row r="28" spans="1:6" x14ac:dyDescent="0.35">
      <c r="A28" t="s">
        <v>49</v>
      </c>
      <c r="B28" t="s">
        <v>15</v>
      </c>
      <c r="C28">
        <v>5331895</v>
      </c>
      <c r="D28">
        <v>922110</v>
      </c>
      <c r="E28">
        <v>82137</v>
      </c>
      <c r="F28" s="48">
        <v>0.13500000000000001</v>
      </c>
    </row>
    <row r="29" spans="1:6" x14ac:dyDescent="0.35">
      <c r="A29" t="s">
        <v>49</v>
      </c>
      <c r="B29" t="s">
        <v>16</v>
      </c>
      <c r="C29">
        <v>4189346</v>
      </c>
      <c r="D29">
        <v>724515</v>
      </c>
      <c r="E29">
        <v>64536</v>
      </c>
      <c r="F29" s="48">
        <v>0.13500000000000001</v>
      </c>
    </row>
    <row r="30" spans="1:6" x14ac:dyDescent="0.35">
      <c r="A30" t="s">
        <v>49</v>
      </c>
      <c r="B30" t="s">
        <v>17</v>
      </c>
      <c r="C30">
        <v>12339527</v>
      </c>
      <c r="D30">
        <v>2134026</v>
      </c>
      <c r="E30">
        <v>190088</v>
      </c>
      <c r="F30" s="48">
        <v>0.13500000000000001</v>
      </c>
    </row>
    <row r="31" spans="1:6" x14ac:dyDescent="0.35">
      <c r="A31" t="s">
        <v>49</v>
      </c>
      <c r="B31" t="s">
        <v>19</v>
      </c>
      <c r="C31">
        <v>3046797</v>
      </c>
      <c r="D31">
        <v>526920</v>
      </c>
      <c r="E31">
        <v>46935</v>
      </c>
      <c r="F31" s="48">
        <v>0.13500000000000001</v>
      </c>
    </row>
    <row r="32" spans="1:6" x14ac:dyDescent="0.35">
      <c r="A32" t="s">
        <v>49</v>
      </c>
      <c r="B32" t="s">
        <v>20</v>
      </c>
      <c r="C32">
        <v>3436646</v>
      </c>
      <c r="D32">
        <v>592785</v>
      </c>
      <c r="E32">
        <v>52802</v>
      </c>
      <c r="F32" s="48">
        <v>0.13100000000000001</v>
      </c>
    </row>
    <row r="33" spans="1:6" x14ac:dyDescent="0.35">
      <c r="A33" t="s">
        <v>73</v>
      </c>
      <c r="B33" t="s">
        <v>15</v>
      </c>
      <c r="C33">
        <v>14197608</v>
      </c>
      <c r="D33">
        <v>5516923</v>
      </c>
      <c r="E33">
        <v>918072</v>
      </c>
      <c r="F33" s="48">
        <v>0.29099999999999998</v>
      </c>
    </row>
    <row r="34" spans="1:6" x14ac:dyDescent="0.35">
      <c r="A34" t="s">
        <v>73</v>
      </c>
      <c r="B34" t="s">
        <v>18</v>
      </c>
      <c r="C34">
        <v>11418182</v>
      </c>
      <c r="D34">
        <v>4436890</v>
      </c>
      <c r="E34">
        <v>744778</v>
      </c>
      <c r="F34" s="48">
        <v>0.29099999999999998</v>
      </c>
    </row>
    <row r="35" spans="1:6" x14ac:dyDescent="0.35">
      <c r="A35" t="s">
        <v>73</v>
      </c>
      <c r="B35" t="s">
        <v>19</v>
      </c>
      <c r="C35">
        <v>7745501</v>
      </c>
      <c r="D35">
        <v>3006577</v>
      </c>
      <c r="E35">
        <v>501405</v>
      </c>
      <c r="F35" s="48">
        <v>0.29299999999999998</v>
      </c>
    </row>
    <row r="36" spans="1:6" x14ac:dyDescent="0.35">
      <c r="A36" t="s">
        <v>73</v>
      </c>
      <c r="B36" t="s">
        <v>20</v>
      </c>
      <c r="C36">
        <v>18355197</v>
      </c>
      <c r="D36">
        <v>7122377</v>
      </c>
      <c r="E36">
        <v>1187516</v>
      </c>
      <c r="F36" s="48">
        <v>0.29299999999999998</v>
      </c>
    </row>
    <row r="37" spans="1:6" x14ac:dyDescent="0.35">
      <c r="A37" t="s">
        <v>25</v>
      </c>
      <c r="B37" t="s">
        <v>14</v>
      </c>
      <c r="C37">
        <v>6042341</v>
      </c>
      <c r="D37">
        <v>453282</v>
      </c>
      <c r="E37">
        <v>608769</v>
      </c>
      <c r="F37" s="48">
        <v>8.7999999999999995E-2</v>
      </c>
    </row>
    <row r="38" spans="1:6" x14ac:dyDescent="0.35">
      <c r="A38" t="s">
        <v>25</v>
      </c>
      <c r="B38" t="s">
        <v>15</v>
      </c>
      <c r="C38">
        <v>10218664</v>
      </c>
      <c r="D38">
        <v>766580</v>
      </c>
      <c r="E38">
        <v>1029536</v>
      </c>
      <c r="F38" s="48">
        <v>8.7999999999999995E-2</v>
      </c>
    </row>
    <row r="39" spans="1:6" x14ac:dyDescent="0.35">
      <c r="A39" t="s">
        <v>25</v>
      </c>
      <c r="B39" t="s">
        <v>16</v>
      </c>
      <c r="C39">
        <v>8174932</v>
      </c>
      <c r="D39">
        <v>613264</v>
      </c>
      <c r="E39">
        <v>823628</v>
      </c>
      <c r="F39" s="48">
        <v>8.7999999999999995E-2</v>
      </c>
    </row>
    <row r="40" spans="1:6" x14ac:dyDescent="0.35">
      <c r="A40" t="s">
        <v>25</v>
      </c>
      <c r="B40" t="s">
        <v>17</v>
      </c>
      <c r="C40">
        <v>10218664</v>
      </c>
      <c r="D40">
        <v>766580</v>
      </c>
      <c r="E40">
        <v>1029536</v>
      </c>
      <c r="F40" s="48">
        <v>8.7999999999999995E-2</v>
      </c>
    </row>
    <row r="41" spans="1:6" x14ac:dyDescent="0.35">
      <c r="A41" t="s">
        <v>25</v>
      </c>
      <c r="B41" t="s">
        <v>19</v>
      </c>
      <c r="C41">
        <v>3110028</v>
      </c>
      <c r="D41">
        <v>233307</v>
      </c>
      <c r="E41">
        <v>313337</v>
      </c>
      <c r="F41" s="48">
        <v>8.7999999999999995E-2</v>
      </c>
    </row>
    <row r="42" spans="1:6" x14ac:dyDescent="0.35">
      <c r="A42" t="s">
        <v>25</v>
      </c>
      <c r="B42" t="s">
        <v>20</v>
      </c>
      <c r="C42">
        <v>6753204</v>
      </c>
      <c r="D42">
        <v>506609</v>
      </c>
      <c r="E42">
        <v>680388</v>
      </c>
      <c r="F42" s="48">
        <v>8.7999999999999995E-2</v>
      </c>
    </row>
    <row r="43" spans="1:6" x14ac:dyDescent="0.35">
      <c r="A43" t="s">
        <v>97</v>
      </c>
      <c r="B43" t="s">
        <v>15</v>
      </c>
      <c r="C43">
        <v>5012403</v>
      </c>
      <c r="D43">
        <v>4445819</v>
      </c>
      <c r="E43">
        <v>0</v>
      </c>
    </row>
    <row r="44" spans="1:6" x14ac:dyDescent="0.35">
      <c r="A44" t="s">
        <v>97</v>
      </c>
      <c r="B44" t="s">
        <v>16</v>
      </c>
      <c r="C44">
        <v>2295192</v>
      </c>
      <c r="D44">
        <v>2035752</v>
      </c>
      <c r="E44">
        <v>0</v>
      </c>
    </row>
    <row r="45" spans="1:6" x14ac:dyDescent="0.35">
      <c r="A45" t="s">
        <v>97</v>
      </c>
      <c r="B45" t="s">
        <v>17</v>
      </c>
      <c r="C45">
        <v>5227115</v>
      </c>
      <c r="D45">
        <v>4636261</v>
      </c>
      <c r="E45">
        <v>0</v>
      </c>
    </row>
    <row r="46" spans="1:6" x14ac:dyDescent="0.35">
      <c r="A46" t="s">
        <v>97</v>
      </c>
      <c r="B46" t="s">
        <v>19</v>
      </c>
      <c r="C46">
        <v>2509904</v>
      </c>
      <c r="D46">
        <v>2226193</v>
      </c>
      <c r="E46">
        <v>0</v>
      </c>
    </row>
    <row r="47" spans="1:6" x14ac:dyDescent="0.35">
      <c r="A47" t="s">
        <v>97</v>
      </c>
      <c r="B47" t="s">
        <v>20</v>
      </c>
      <c r="C47">
        <v>2924519</v>
      </c>
      <c r="D47">
        <v>2593942</v>
      </c>
      <c r="E47">
        <v>0</v>
      </c>
    </row>
    <row r="48" spans="1:6" x14ac:dyDescent="0.35">
      <c r="A48" t="s">
        <v>97</v>
      </c>
      <c r="B48" t="s">
        <v>21</v>
      </c>
      <c r="C48">
        <v>2087884</v>
      </c>
      <c r="D48">
        <v>1851877</v>
      </c>
      <c r="E48">
        <v>0</v>
      </c>
    </row>
    <row r="49" spans="1:6" x14ac:dyDescent="0.35">
      <c r="A49" t="s">
        <v>97</v>
      </c>
      <c r="B49" t="s">
        <v>22</v>
      </c>
      <c r="C49">
        <v>5856442</v>
      </c>
      <c r="D49">
        <v>5194451</v>
      </c>
      <c r="E49">
        <v>0</v>
      </c>
    </row>
    <row r="50" spans="1:6" x14ac:dyDescent="0.35">
      <c r="A50" t="s">
        <v>98</v>
      </c>
      <c r="B50" t="s">
        <v>15</v>
      </c>
      <c r="C50">
        <v>1430833</v>
      </c>
      <c r="D50">
        <v>1164593</v>
      </c>
      <c r="E50">
        <v>0</v>
      </c>
      <c r="F50" s="48">
        <v>2.3E-2</v>
      </c>
    </row>
    <row r="51" spans="1:6" x14ac:dyDescent="0.35">
      <c r="A51" t="s">
        <v>98</v>
      </c>
      <c r="B51" t="s">
        <v>16</v>
      </c>
      <c r="C51">
        <v>656413</v>
      </c>
      <c r="D51">
        <v>534272</v>
      </c>
      <c r="E51">
        <v>0</v>
      </c>
      <c r="F51" s="48">
        <v>2.3E-2</v>
      </c>
    </row>
    <row r="52" spans="1:6" x14ac:dyDescent="0.35">
      <c r="A52" t="s">
        <v>98</v>
      </c>
      <c r="B52" t="s">
        <v>17</v>
      </c>
      <c r="C52">
        <v>1489837</v>
      </c>
      <c r="D52">
        <v>1212617</v>
      </c>
      <c r="E52">
        <v>0</v>
      </c>
      <c r="F52" s="48">
        <v>2.3E-2</v>
      </c>
    </row>
    <row r="53" spans="1:6" x14ac:dyDescent="0.35">
      <c r="A53" t="s">
        <v>98</v>
      </c>
      <c r="B53" t="s">
        <v>19</v>
      </c>
      <c r="C53">
        <v>715417</v>
      </c>
      <c r="D53">
        <v>582296</v>
      </c>
      <c r="E53">
        <v>0</v>
      </c>
      <c r="F53" s="48">
        <v>2.3E-2</v>
      </c>
    </row>
    <row r="54" spans="1:6" x14ac:dyDescent="0.35">
      <c r="A54" t="s">
        <v>98</v>
      </c>
      <c r="B54" t="s">
        <v>20</v>
      </c>
      <c r="C54">
        <v>833424</v>
      </c>
      <c r="D54">
        <v>678345</v>
      </c>
      <c r="E54">
        <v>0</v>
      </c>
      <c r="F54" s="48">
        <v>2.3E-2</v>
      </c>
    </row>
    <row r="55" spans="1:6" x14ac:dyDescent="0.35">
      <c r="A55" t="s">
        <v>98</v>
      </c>
      <c r="B55" t="s">
        <v>21</v>
      </c>
      <c r="C55">
        <v>597410</v>
      </c>
      <c r="D55">
        <v>486247</v>
      </c>
      <c r="E55">
        <v>0</v>
      </c>
      <c r="F55" s="48">
        <v>2.3E-2</v>
      </c>
    </row>
    <row r="56" spans="1:6" x14ac:dyDescent="0.35">
      <c r="A56" t="s">
        <v>98</v>
      </c>
      <c r="B56" t="s">
        <v>22</v>
      </c>
      <c r="C56">
        <v>1652096</v>
      </c>
      <c r="D56">
        <v>1344684</v>
      </c>
      <c r="E56">
        <v>0</v>
      </c>
      <c r="F56" s="48">
        <v>2.3E-2</v>
      </c>
    </row>
    <row r="57" spans="1:6" x14ac:dyDescent="0.35">
      <c r="A57" t="s">
        <v>70</v>
      </c>
      <c r="B57" t="s">
        <v>14</v>
      </c>
      <c r="C57">
        <v>142200000</v>
      </c>
      <c r="D57">
        <v>18978921</v>
      </c>
      <c r="E57">
        <v>6108176</v>
      </c>
      <c r="F57" s="48">
        <v>7.3999999999999996E-2</v>
      </c>
    </row>
    <row r="58" spans="1:6" x14ac:dyDescent="0.35">
      <c r="A58" t="s">
        <v>70</v>
      </c>
      <c r="B58" t="s">
        <v>18</v>
      </c>
      <c r="C58">
        <v>16400000</v>
      </c>
      <c r="D58">
        <v>0</v>
      </c>
      <c r="E58">
        <v>1026779</v>
      </c>
      <c r="F58" s="48">
        <v>7.2999999999999995E-2</v>
      </c>
    </row>
    <row r="59" spans="1:6" x14ac:dyDescent="0.35">
      <c r="A59" t="s">
        <v>70</v>
      </c>
      <c r="B59" t="s">
        <v>20</v>
      </c>
      <c r="C59">
        <v>32400000</v>
      </c>
      <c r="D59">
        <v>0</v>
      </c>
      <c r="E59">
        <v>1167086</v>
      </c>
      <c r="F59" s="48">
        <v>7.5999999999999998E-2</v>
      </c>
    </row>
    <row r="60" spans="1:6" x14ac:dyDescent="0.35">
      <c r="A60" t="s">
        <v>70</v>
      </c>
      <c r="B60" t="s">
        <v>22</v>
      </c>
      <c r="C60">
        <v>100000000</v>
      </c>
      <c r="D60">
        <v>0</v>
      </c>
      <c r="E60">
        <v>876918</v>
      </c>
      <c r="F60" s="48">
        <v>9.2999999999999999E-2</v>
      </c>
    </row>
    <row r="61" spans="1:6" x14ac:dyDescent="0.35">
      <c r="A61" t="s">
        <v>103</v>
      </c>
      <c r="B61" t="s">
        <v>15</v>
      </c>
      <c r="C61">
        <v>7510000</v>
      </c>
      <c r="D61">
        <v>7510000</v>
      </c>
      <c r="E61">
        <v>0</v>
      </c>
    </row>
    <row r="62" spans="1:6" x14ac:dyDescent="0.35">
      <c r="A62" t="s">
        <v>103</v>
      </c>
      <c r="B62" t="s">
        <v>16</v>
      </c>
      <c r="C62">
        <v>3440000</v>
      </c>
      <c r="D62">
        <v>3440000</v>
      </c>
      <c r="E62">
        <v>0</v>
      </c>
    </row>
    <row r="63" spans="1:6" x14ac:dyDescent="0.35">
      <c r="A63" t="s">
        <v>103</v>
      </c>
      <c r="B63" t="s">
        <v>17</v>
      </c>
      <c r="C63">
        <v>7820000</v>
      </c>
      <c r="D63">
        <v>7820000</v>
      </c>
      <c r="E63">
        <v>0</v>
      </c>
    </row>
    <row r="64" spans="1:6" x14ac:dyDescent="0.35">
      <c r="A64" t="s">
        <v>103</v>
      </c>
      <c r="B64" t="s">
        <v>19</v>
      </c>
      <c r="C64">
        <v>4940000</v>
      </c>
      <c r="D64">
        <v>4940000</v>
      </c>
      <c r="E64">
        <v>0</v>
      </c>
    </row>
    <row r="65" spans="1:6" x14ac:dyDescent="0.35">
      <c r="A65" t="s">
        <v>103</v>
      </c>
      <c r="B65" t="s">
        <v>20</v>
      </c>
      <c r="C65">
        <v>4380000</v>
      </c>
      <c r="D65">
        <v>4380000</v>
      </c>
      <c r="E65">
        <v>0</v>
      </c>
    </row>
    <row r="66" spans="1:6" x14ac:dyDescent="0.35">
      <c r="A66" t="s">
        <v>103</v>
      </c>
      <c r="B66" t="s">
        <v>21</v>
      </c>
      <c r="C66">
        <v>3130000</v>
      </c>
      <c r="D66">
        <v>3130000</v>
      </c>
      <c r="E66">
        <v>0</v>
      </c>
    </row>
    <row r="67" spans="1:6" x14ac:dyDescent="0.35">
      <c r="A67" t="s">
        <v>103</v>
      </c>
      <c r="B67" t="s">
        <v>22</v>
      </c>
      <c r="C67">
        <v>8780000</v>
      </c>
      <c r="D67">
        <v>8780000</v>
      </c>
      <c r="E67">
        <v>0</v>
      </c>
    </row>
    <row r="68" spans="1:6" x14ac:dyDescent="0.35">
      <c r="A68" t="s">
        <v>100</v>
      </c>
      <c r="B68" t="s">
        <v>15</v>
      </c>
      <c r="C68">
        <v>6867549</v>
      </c>
      <c r="D68">
        <v>2428688</v>
      </c>
      <c r="E68">
        <v>0</v>
      </c>
      <c r="F68" s="48">
        <v>0.68400000000000005</v>
      </c>
    </row>
    <row r="69" spans="1:6" x14ac:dyDescent="0.35">
      <c r="A69" t="s">
        <v>100</v>
      </c>
      <c r="B69" t="s">
        <v>16</v>
      </c>
      <c r="C69">
        <v>3144884</v>
      </c>
      <c r="D69">
        <v>1112179</v>
      </c>
      <c r="E69">
        <v>0</v>
      </c>
      <c r="F69" s="48">
        <v>0.68400000000000005</v>
      </c>
    </row>
    <row r="70" spans="1:6" x14ac:dyDescent="0.35">
      <c r="A70" t="s">
        <v>100</v>
      </c>
      <c r="B70" t="s">
        <v>17</v>
      </c>
      <c r="C70">
        <v>7152783</v>
      </c>
      <c r="D70">
        <v>2529560</v>
      </c>
      <c r="E70">
        <v>0</v>
      </c>
      <c r="F70" s="48">
        <v>0.68400000000000005</v>
      </c>
    </row>
    <row r="71" spans="1:6" x14ac:dyDescent="0.35">
      <c r="A71" t="s">
        <v>100</v>
      </c>
      <c r="B71" t="s">
        <v>19</v>
      </c>
      <c r="C71">
        <v>4519857</v>
      </c>
      <c r="D71">
        <v>1598433</v>
      </c>
      <c r="E71">
        <v>0</v>
      </c>
      <c r="F71" s="48">
        <v>0.68400000000000005</v>
      </c>
    </row>
    <row r="72" spans="1:6" x14ac:dyDescent="0.35">
      <c r="A72" t="s">
        <v>100</v>
      </c>
      <c r="B72" t="s">
        <v>20</v>
      </c>
      <c r="C72">
        <v>4007899</v>
      </c>
      <c r="D72">
        <v>1417381</v>
      </c>
      <c r="E72">
        <v>0</v>
      </c>
      <c r="F72" s="48">
        <v>0.68400000000000005</v>
      </c>
    </row>
    <row r="73" spans="1:6" x14ac:dyDescent="0.35">
      <c r="A73" t="s">
        <v>100</v>
      </c>
      <c r="B73" t="s">
        <v>21</v>
      </c>
      <c r="C73">
        <v>2859650</v>
      </c>
      <c r="D73">
        <v>1011307</v>
      </c>
      <c r="E73">
        <v>0</v>
      </c>
      <c r="F73" s="48">
        <v>0.68400000000000005</v>
      </c>
    </row>
    <row r="74" spans="1:6" x14ac:dyDescent="0.35">
      <c r="A74" t="s">
        <v>100</v>
      </c>
      <c r="B74" t="s">
        <v>22</v>
      </c>
      <c r="C74">
        <v>8015798</v>
      </c>
      <c r="D74">
        <v>2834762</v>
      </c>
      <c r="E74">
        <v>0</v>
      </c>
      <c r="F74" s="48">
        <v>0.68400000000000005</v>
      </c>
    </row>
    <row r="75" spans="1:6" x14ac:dyDescent="0.35">
      <c r="A75" t="s">
        <v>105</v>
      </c>
      <c r="B75" t="s">
        <v>15</v>
      </c>
      <c r="C75">
        <v>6892736</v>
      </c>
      <c r="D75">
        <v>4510420</v>
      </c>
      <c r="E75">
        <v>0</v>
      </c>
      <c r="F75" s="48">
        <v>7.2999999999999995E-2</v>
      </c>
    </row>
    <row r="76" spans="1:6" x14ac:dyDescent="0.35">
      <c r="A76" t="s">
        <v>105</v>
      </c>
      <c r="B76" t="s">
        <v>16</v>
      </c>
      <c r="C76">
        <v>3156418</v>
      </c>
      <c r="D76">
        <v>2065474</v>
      </c>
      <c r="E76">
        <v>0</v>
      </c>
      <c r="F76" s="48">
        <v>7.2999999999999995E-2</v>
      </c>
    </row>
    <row r="77" spans="1:6" x14ac:dyDescent="0.35">
      <c r="A77" t="s">
        <v>105</v>
      </c>
      <c r="B77" t="s">
        <v>17</v>
      </c>
      <c r="C77">
        <v>7179016</v>
      </c>
      <c r="D77">
        <v>4697753</v>
      </c>
      <c r="E77">
        <v>0</v>
      </c>
      <c r="F77" s="48">
        <v>7.2999999999999995E-2</v>
      </c>
    </row>
    <row r="78" spans="1:6" x14ac:dyDescent="0.35">
      <c r="A78" t="s">
        <v>105</v>
      </c>
      <c r="B78" t="s">
        <v>19</v>
      </c>
      <c r="C78">
        <v>4536433</v>
      </c>
      <c r="D78">
        <v>2968519</v>
      </c>
      <c r="E78">
        <v>0</v>
      </c>
      <c r="F78" s="48">
        <v>7.2999999999999995E-2</v>
      </c>
    </row>
    <row r="79" spans="1:6" x14ac:dyDescent="0.35">
      <c r="A79" t="s">
        <v>105</v>
      </c>
      <c r="B79" t="s">
        <v>20</v>
      </c>
      <c r="C79">
        <v>4022598</v>
      </c>
      <c r="D79">
        <v>2632279</v>
      </c>
      <c r="E79">
        <v>0</v>
      </c>
      <c r="F79" s="48">
        <v>7.2999999999999995E-2</v>
      </c>
    </row>
    <row r="80" spans="1:6" x14ac:dyDescent="0.35">
      <c r="A80" t="s">
        <v>105</v>
      </c>
      <c r="B80" t="s">
        <v>21</v>
      </c>
      <c r="C80">
        <v>2870138</v>
      </c>
      <c r="D80">
        <v>1878141</v>
      </c>
      <c r="E80">
        <v>0</v>
      </c>
      <c r="F80" s="48">
        <v>7.2999999999999995E-2</v>
      </c>
    </row>
    <row r="81" spans="1:6" x14ac:dyDescent="0.35">
      <c r="A81" t="s">
        <v>105</v>
      </c>
      <c r="B81" t="s">
        <v>22</v>
      </c>
      <c r="C81">
        <v>8045195</v>
      </c>
      <c r="D81">
        <v>5264558</v>
      </c>
      <c r="E81">
        <v>0</v>
      </c>
      <c r="F81" s="48">
        <v>7.2999999999999995E-2</v>
      </c>
    </row>
    <row r="82" spans="1:6" x14ac:dyDescent="0.35">
      <c r="A82" t="s">
        <v>93</v>
      </c>
      <c r="B82" t="s">
        <v>15</v>
      </c>
      <c r="C82">
        <v>14294946</v>
      </c>
      <c r="D82">
        <v>10987644</v>
      </c>
      <c r="E82">
        <v>0</v>
      </c>
      <c r="F82" s="48">
        <v>1.337</v>
      </c>
    </row>
    <row r="83" spans="1:6" x14ac:dyDescent="0.35">
      <c r="A83" t="s">
        <v>93</v>
      </c>
      <c r="B83" t="s">
        <v>16</v>
      </c>
      <c r="C83">
        <v>6554597</v>
      </c>
      <c r="D83">
        <v>5034112</v>
      </c>
      <c r="E83">
        <v>0</v>
      </c>
      <c r="F83" s="48">
        <v>1.325</v>
      </c>
    </row>
    <row r="84" spans="1:6" x14ac:dyDescent="0.35">
      <c r="A84" t="s">
        <v>93</v>
      </c>
      <c r="B84" t="s">
        <v>17</v>
      </c>
      <c r="C84">
        <v>14885646</v>
      </c>
      <c r="D84">
        <v>11441679</v>
      </c>
      <c r="E84">
        <v>0</v>
      </c>
      <c r="F84" s="48">
        <v>1.337</v>
      </c>
    </row>
    <row r="85" spans="1:6" x14ac:dyDescent="0.35">
      <c r="A85" t="s">
        <v>93</v>
      </c>
      <c r="B85" t="s">
        <v>19</v>
      </c>
      <c r="C85">
        <v>7147473</v>
      </c>
      <c r="D85">
        <v>5493822</v>
      </c>
      <c r="E85">
        <v>0</v>
      </c>
      <c r="F85" s="48">
        <v>1.337</v>
      </c>
    </row>
    <row r="86" spans="1:6" x14ac:dyDescent="0.35">
      <c r="A86" t="s">
        <v>93</v>
      </c>
      <c r="B86" t="s">
        <v>20</v>
      </c>
      <c r="C86">
        <v>8336257</v>
      </c>
      <c r="D86">
        <v>6407567</v>
      </c>
      <c r="E86">
        <v>0</v>
      </c>
      <c r="F86" s="48">
        <v>1.337</v>
      </c>
    </row>
    <row r="87" spans="1:6" x14ac:dyDescent="0.35">
      <c r="A87" t="s">
        <v>93</v>
      </c>
      <c r="B87" t="s">
        <v>21</v>
      </c>
      <c r="C87">
        <v>5951305</v>
      </c>
      <c r="D87">
        <v>4574401</v>
      </c>
      <c r="E87">
        <v>0</v>
      </c>
      <c r="F87" s="48">
        <v>1.337</v>
      </c>
    </row>
    <row r="88" spans="1:6" x14ac:dyDescent="0.35">
      <c r="A88" t="s">
        <v>93</v>
      </c>
      <c r="B88" t="s">
        <v>22</v>
      </c>
      <c r="C88">
        <v>16672515</v>
      </c>
      <c r="D88">
        <v>12815134</v>
      </c>
      <c r="E88">
        <v>0</v>
      </c>
      <c r="F88" s="48">
        <v>1.337</v>
      </c>
    </row>
    <row r="89" spans="1:6" x14ac:dyDescent="0.35">
      <c r="A89" t="s">
        <v>68</v>
      </c>
      <c r="B89" t="s">
        <v>14</v>
      </c>
      <c r="C89">
        <v>161800000</v>
      </c>
      <c r="D89">
        <v>36000000</v>
      </c>
      <c r="E89">
        <v>1208799</v>
      </c>
      <c r="F89" s="48">
        <v>0.12</v>
      </c>
    </row>
    <row r="90" spans="1:6" x14ac:dyDescent="0.35">
      <c r="A90" t="s">
        <v>68</v>
      </c>
      <c r="B90" t="s">
        <v>18</v>
      </c>
      <c r="C90">
        <v>21600000</v>
      </c>
      <c r="D90">
        <v>0</v>
      </c>
      <c r="E90">
        <v>207552</v>
      </c>
      <c r="F90" s="48">
        <v>0.12</v>
      </c>
    </row>
    <row r="91" spans="1:6" x14ac:dyDescent="0.35">
      <c r="A91" t="s">
        <v>68</v>
      </c>
      <c r="B91" t="s">
        <v>20</v>
      </c>
      <c r="C91">
        <v>33600000</v>
      </c>
      <c r="D91">
        <v>12000000</v>
      </c>
      <c r="E91">
        <v>207552</v>
      </c>
      <c r="F91" s="48">
        <v>0.12</v>
      </c>
    </row>
    <row r="92" spans="1:6" x14ac:dyDescent="0.35">
      <c r="A92" t="s">
        <v>68</v>
      </c>
      <c r="B92" t="s">
        <v>22</v>
      </c>
      <c r="C92">
        <v>75000000</v>
      </c>
      <c r="D92">
        <v>75000000</v>
      </c>
      <c r="E92">
        <v>0</v>
      </c>
    </row>
    <row r="93" spans="1:6" x14ac:dyDescent="0.35">
      <c r="A93" t="s">
        <v>94</v>
      </c>
      <c r="B93" t="s">
        <v>15</v>
      </c>
      <c r="C93">
        <v>8146567</v>
      </c>
      <c r="D93">
        <v>7638771</v>
      </c>
      <c r="E93">
        <v>0</v>
      </c>
      <c r="F93" s="48">
        <v>24.891999999999999</v>
      </c>
    </row>
    <row r="94" spans="1:6" x14ac:dyDescent="0.35">
      <c r="A94" t="s">
        <v>94</v>
      </c>
      <c r="B94" t="s">
        <v>16</v>
      </c>
      <c r="C94">
        <v>3736648</v>
      </c>
      <c r="D94">
        <v>3503734</v>
      </c>
      <c r="E94">
        <v>0</v>
      </c>
      <c r="F94" s="48">
        <v>24.891999999999999</v>
      </c>
    </row>
    <row r="95" spans="1:6" x14ac:dyDescent="0.35">
      <c r="A95" t="s">
        <v>94</v>
      </c>
      <c r="B95" t="s">
        <v>17</v>
      </c>
      <c r="C95">
        <v>8483202</v>
      </c>
      <c r="D95">
        <v>7954423</v>
      </c>
      <c r="E95">
        <v>0</v>
      </c>
      <c r="F95" s="48">
        <v>24.890999999999998</v>
      </c>
    </row>
    <row r="96" spans="1:6" x14ac:dyDescent="0.35">
      <c r="A96" t="s">
        <v>94</v>
      </c>
      <c r="B96" t="s">
        <v>19</v>
      </c>
      <c r="C96">
        <v>4073283</v>
      </c>
      <c r="D96">
        <v>3819386</v>
      </c>
      <c r="E96">
        <v>0</v>
      </c>
      <c r="F96" s="48">
        <v>24.890999999999998</v>
      </c>
    </row>
    <row r="97" spans="1:6" x14ac:dyDescent="0.35">
      <c r="A97" t="s">
        <v>94</v>
      </c>
      <c r="B97" t="s">
        <v>20</v>
      </c>
      <c r="C97">
        <v>4754969</v>
      </c>
      <c r="D97">
        <v>4458580</v>
      </c>
      <c r="E97">
        <v>0</v>
      </c>
      <c r="F97" s="48">
        <v>24.891999999999999</v>
      </c>
    </row>
    <row r="98" spans="1:6" x14ac:dyDescent="0.35">
      <c r="A98" t="s">
        <v>94</v>
      </c>
      <c r="B98" t="s">
        <v>21</v>
      </c>
      <c r="C98">
        <v>3391597</v>
      </c>
      <c r="D98">
        <v>3180191</v>
      </c>
      <c r="E98">
        <v>0</v>
      </c>
      <c r="F98" s="48">
        <v>24.891999999999999</v>
      </c>
    </row>
    <row r="99" spans="1:6" x14ac:dyDescent="0.35">
      <c r="A99" t="s">
        <v>94</v>
      </c>
      <c r="B99" t="s">
        <v>22</v>
      </c>
      <c r="C99">
        <v>9493106</v>
      </c>
      <c r="D99">
        <v>8901378</v>
      </c>
      <c r="E99">
        <v>0</v>
      </c>
      <c r="F99" s="48">
        <v>24.890999999999998</v>
      </c>
    </row>
    <row r="100" spans="1:6" x14ac:dyDescent="0.35">
      <c r="A100" t="s">
        <v>76</v>
      </c>
      <c r="B100" t="s">
        <v>15</v>
      </c>
      <c r="C100">
        <v>17425075</v>
      </c>
      <c r="D100">
        <v>9858114</v>
      </c>
      <c r="E100">
        <v>1491462</v>
      </c>
      <c r="F100" s="48">
        <v>0.17100000000000001</v>
      </c>
    </row>
    <row r="101" spans="1:6" x14ac:dyDescent="0.35">
      <c r="A101" t="s">
        <v>76</v>
      </c>
      <c r="B101" t="s">
        <v>18</v>
      </c>
      <c r="C101">
        <v>13637016</v>
      </c>
      <c r="D101">
        <v>7715046</v>
      </c>
      <c r="E101">
        <v>1167231</v>
      </c>
      <c r="F101" s="48">
        <v>0.17100000000000001</v>
      </c>
    </row>
    <row r="102" spans="1:6" x14ac:dyDescent="0.35">
      <c r="A102" t="s">
        <v>76</v>
      </c>
      <c r="B102" t="s">
        <v>19</v>
      </c>
      <c r="C102">
        <v>9857734</v>
      </c>
      <c r="D102">
        <v>5571978</v>
      </c>
      <c r="E102">
        <v>843000</v>
      </c>
      <c r="F102" s="48">
        <v>0.17</v>
      </c>
    </row>
    <row r="103" spans="1:6" x14ac:dyDescent="0.35">
      <c r="A103" t="s">
        <v>76</v>
      </c>
      <c r="B103" t="s">
        <v>20</v>
      </c>
      <c r="C103">
        <v>22982415</v>
      </c>
      <c r="D103">
        <v>12986994</v>
      </c>
      <c r="E103">
        <v>1964839</v>
      </c>
      <c r="F103" s="48">
        <v>0.16900000000000001</v>
      </c>
    </row>
    <row r="104" spans="1:6" x14ac:dyDescent="0.35">
      <c r="A104" t="s">
        <v>79</v>
      </c>
      <c r="B104" t="s">
        <v>15</v>
      </c>
      <c r="C104">
        <v>16233045</v>
      </c>
      <c r="D104">
        <v>10889543</v>
      </c>
      <c r="E104">
        <v>0</v>
      </c>
      <c r="F104" s="48">
        <v>0.495</v>
      </c>
    </row>
    <row r="105" spans="1:6" x14ac:dyDescent="0.35">
      <c r="A105" t="s">
        <v>79</v>
      </c>
      <c r="B105" t="s">
        <v>18</v>
      </c>
      <c r="C105">
        <v>12543717</v>
      </c>
      <c r="D105">
        <v>8414647</v>
      </c>
      <c r="E105">
        <v>0</v>
      </c>
      <c r="F105" s="48">
        <v>0.495</v>
      </c>
    </row>
    <row r="106" spans="1:6" x14ac:dyDescent="0.35">
      <c r="A106" t="s">
        <v>79</v>
      </c>
      <c r="B106" t="s">
        <v>19</v>
      </c>
      <c r="C106">
        <v>8854388</v>
      </c>
      <c r="D106">
        <v>5939751</v>
      </c>
      <c r="E106">
        <v>0</v>
      </c>
      <c r="F106" s="48">
        <v>0.495</v>
      </c>
    </row>
    <row r="107" spans="1:6" x14ac:dyDescent="0.35">
      <c r="A107" t="s">
        <v>79</v>
      </c>
      <c r="B107" t="s">
        <v>20</v>
      </c>
      <c r="C107">
        <v>21398105</v>
      </c>
      <c r="D107">
        <v>14354398</v>
      </c>
      <c r="E107">
        <v>0</v>
      </c>
      <c r="F107" s="48">
        <v>0.495</v>
      </c>
    </row>
    <row r="108" spans="1:6" x14ac:dyDescent="0.35">
      <c r="A108" t="s">
        <v>95</v>
      </c>
      <c r="B108" t="s">
        <v>15</v>
      </c>
      <c r="C108">
        <v>7124967</v>
      </c>
      <c r="D108">
        <v>5451627</v>
      </c>
      <c r="E108">
        <v>1079</v>
      </c>
      <c r="F108" s="48">
        <v>0.219</v>
      </c>
    </row>
    <row r="109" spans="1:6" x14ac:dyDescent="0.35">
      <c r="A109" t="s">
        <v>95</v>
      </c>
      <c r="B109" t="s">
        <v>16</v>
      </c>
      <c r="C109">
        <v>3268063</v>
      </c>
      <c r="D109">
        <v>2500541</v>
      </c>
      <c r="E109">
        <v>495</v>
      </c>
      <c r="F109" s="48">
        <v>0.219</v>
      </c>
    </row>
    <row r="110" spans="1:6" x14ac:dyDescent="0.35">
      <c r="A110" t="s">
        <v>95</v>
      </c>
      <c r="B110" t="s">
        <v>17</v>
      </c>
      <c r="C110">
        <v>7419387</v>
      </c>
      <c r="D110">
        <v>5676905</v>
      </c>
      <c r="E110">
        <v>1124</v>
      </c>
      <c r="F110" s="48">
        <v>0.219</v>
      </c>
    </row>
    <row r="111" spans="1:6" x14ac:dyDescent="0.35">
      <c r="A111" t="s">
        <v>95</v>
      </c>
      <c r="B111" t="s">
        <v>19</v>
      </c>
      <c r="C111">
        <v>3562483</v>
      </c>
      <c r="D111">
        <v>2725814</v>
      </c>
      <c r="E111">
        <v>540</v>
      </c>
      <c r="F111" s="48">
        <v>0.219</v>
      </c>
    </row>
    <row r="112" spans="1:6" x14ac:dyDescent="0.35">
      <c r="A112" t="s">
        <v>95</v>
      </c>
      <c r="B112" t="s">
        <v>20</v>
      </c>
      <c r="C112">
        <v>4158684</v>
      </c>
      <c r="D112">
        <v>3181992</v>
      </c>
      <c r="E112">
        <v>629</v>
      </c>
      <c r="F112" s="48">
        <v>0.219</v>
      </c>
    </row>
    <row r="113" spans="1:6" x14ac:dyDescent="0.35">
      <c r="A113" t="s">
        <v>95</v>
      </c>
      <c r="B113" t="s">
        <v>21</v>
      </c>
      <c r="C113">
        <v>2966283</v>
      </c>
      <c r="D113">
        <v>2269637</v>
      </c>
      <c r="E113">
        <v>449</v>
      </c>
      <c r="F113" s="48">
        <v>0.219</v>
      </c>
    </row>
    <row r="114" spans="1:6" x14ac:dyDescent="0.35">
      <c r="A114" t="s">
        <v>95</v>
      </c>
      <c r="B114" t="s">
        <v>22</v>
      </c>
      <c r="C114">
        <v>8302647</v>
      </c>
      <c r="D114">
        <v>6352728</v>
      </c>
      <c r="E114">
        <v>1258</v>
      </c>
      <c r="F114" s="48">
        <v>0.219</v>
      </c>
    </row>
    <row r="115" spans="1:6" x14ac:dyDescent="0.35">
      <c r="A115" t="s">
        <v>38</v>
      </c>
      <c r="B115" t="s">
        <v>14</v>
      </c>
      <c r="C115">
        <v>18309982</v>
      </c>
      <c r="D115">
        <v>8264400</v>
      </c>
      <c r="E115">
        <v>2128091</v>
      </c>
      <c r="F115" s="48">
        <v>-4.0000000000000001E-3</v>
      </c>
    </row>
    <row r="116" spans="1:6" x14ac:dyDescent="0.35">
      <c r="A116" t="s">
        <v>38</v>
      </c>
      <c r="B116" t="s">
        <v>15</v>
      </c>
      <c r="C116">
        <v>3742950</v>
      </c>
      <c r="D116">
        <v>1675389</v>
      </c>
      <c r="E116">
        <v>562657</v>
      </c>
      <c r="F116" s="48">
        <v>6.0000000000000001E-3</v>
      </c>
    </row>
    <row r="117" spans="1:6" x14ac:dyDescent="0.35">
      <c r="A117" t="s">
        <v>38</v>
      </c>
      <c r="B117" t="s">
        <v>16</v>
      </c>
      <c r="C117">
        <v>2994359</v>
      </c>
      <c r="D117">
        <v>1340311</v>
      </c>
      <c r="E117">
        <v>450124</v>
      </c>
      <c r="F117" s="48">
        <v>6.0000000000000001E-3</v>
      </c>
    </row>
    <row r="118" spans="1:6" x14ac:dyDescent="0.35">
      <c r="A118" t="s">
        <v>38</v>
      </c>
      <c r="B118" t="s">
        <v>17</v>
      </c>
      <c r="C118">
        <v>8633896</v>
      </c>
      <c r="D118">
        <v>3883030</v>
      </c>
      <c r="E118">
        <v>1215287</v>
      </c>
      <c r="F118" s="48">
        <v>-7.0000000000000001E-3</v>
      </c>
    </row>
    <row r="119" spans="1:6" x14ac:dyDescent="0.35">
      <c r="A119" t="s">
        <v>38</v>
      </c>
      <c r="B119" t="s">
        <v>19</v>
      </c>
      <c r="C119">
        <v>2108990</v>
      </c>
      <c r="D119">
        <v>947430</v>
      </c>
      <c r="E119">
        <v>300744</v>
      </c>
      <c r="F119" s="48">
        <v>-4.0000000000000001E-3</v>
      </c>
    </row>
    <row r="120" spans="1:6" x14ac:dyDescent="0.35">
      <c r="A120" t="s">
        <v>38</v>
      </c>
      <c r="B120" t="s">
        <v>20</v>
      </c>
      <c r="C120">
        <v>2495299</v>
      </c>
      <c r="D120">
        <v>1116925</v>
      </c>
      <c r="E120">
        <v>375103</v>
      </c>
      <c r="F120" s="48">
        <v>6.0000000000000001E-3</v>
      </c>
    </row>
    <row r="121" spans="1:6" x14ac:dyDescent="0.35">
      <c r="A121" t="s">
        <v>111</v>
      </c>
      <c r="B121" t="s">
        <v>14</v>
      </c>
      <c r="C121">
        <v>245000000</v>
      </c>
      <c r="D121">
        <v>202337413</v>
      </c>
      <c r="E121">
        <v>354142</v>
      </c>
      <c r="F121" s="48">
        <v>6.9000000000000006E-2</v>
      </c>
    </row>
    <row r="122" spans="1:6" x14ac:dyDescent="0.35">
      <c r="A122" t="s">
        <v>111</v>
      </c>
      <c r="B122" t="s">
        <v>15</v>
      </c>
      <c r="C122">
        <v>130000000</v>
      </c>
      <c r="D122">
        <v>107362710</v>
      </c>
      <c r="E122">
        <v>187912</v>
      </c>
      <c r="F122" s="48">
        <v>6.9000000000000006E-2</v>
      </c>
    </row>
    <row r="123" spans="1:6" x14ac:dyDescent="0.35">
      <c r="A123" t="s">
        <v>111</v>
      </c>
      <c r="B123" t="s">
        <v>16</v>
      </c>
      <c r="C123">
        <v>100000000</v>
      </c>
      <c r="D123">
        <v>82586700</v>
      </c>
      <c r="E123">
        <v>144548</v>
      </c>
      <c r="F123" s="48">
        <v>6.9000000000000006E-2</v>
      </c>
    </row>
    <row r="124" spans="1:6" x14ac:dyDescent="0.35">
      <c r="A124" t="s">
        <v>111</v>
      </c>
      <c r="B124" t="s">
        <v>17</v>
      </c>
      <c r="C124">
        <v>100000000</v>
      </c>
      <c r="D124">
        <v>82586699</v>
      </c>
      <c r="E124">
        <v>144548</v>
      </c>
      <c r="F124" s="48">
        <v>6.9000000000000006E-2</v>
      </c>
    </row>
    <row r="125" spans="1:6" x14ac:dyDescent="0.35">
      <c r="A125" t="s">
        <v>111</v>
      </c>
      <c r="B125" t="s">
        <v>19</v>
      </c>
      <c r="C125">
        <v>120000000</v>
      </c>
      <c r="D125">
        <v>99104039</v>
      </c>
      <c r="E125">
        <v>173457</v>
      </c>
      <c r="F125" s="48">
        <v>6.9000000000000006E-2</v>
      </c>
    </row>
    <row r="126" spans="1:6" x14ac:dyDescent="0.35">
      <c r="A126" t="s">
        <v>111</v>
      </c>
      <c r="B126" t="s">
        <v>20</v>
      </c>
      <c r="C126">
        <v>70000000</v>
      </c>
      <c r="D126">
        <v>57810687</v>
      </c>
      <c r="E126">
        <v>101184</v>
      </c>
      <c r="F126" s="48">
        <v>6.9000000000000006E-2</v>
      </c>
    </row>
    <row r="127" spans="1:6" x14ac:dyDescent="0.35">
      <c r="A127" t="s">
        <v>111</v>
      </c>
      <c r="B127" t="s">
        <v>22</v>
      </c>
      <c r="C127">
        <v>180000000</v>
      </c>
      <c r="D127">
        <v>148656059</v>
      </c>
      <c r="E127">
        <v>260186</v>
      </c>
      <c r="F127" s="48">
        <v>6.9000000000000006E-2</v>
      </c>
    </row>
    <row r="128" spans="1:6" x14ac:dyDescent="0.35">
      <c r="A128" t="s">
        <v>57</v>
      </c>
      <c r="B128" t="s">
        <v>15</v>
      </c>
      <c r="C128">
        <v>125000000</v>
      </c>
      <c r="D128">
        <v>120384233</v>
      </c>
      <c r="E128">
        <v>350</v>
      </c>
      <c r="F128" s="48">
        <v>-0.14899999999999999</v>
      </c>
    </row>
    <row r="129" spans="1:6" x14ac:dyDescent="0.35">
      <c r="A129" t="s">
        <v>57</v>
      </c>
      <c r="B129" t="s">
        <v>16</v>
      </c>
      <c r="C129">
        <v>20000000</v>
      </c>
      <c r="D129">
        <v>19261476</v>
      </c>
      <c r="E129">
        <v>56</v>
      </c>
      <c r="F129" s="48">
        <v>-0.14899999999999999</v>
      </c>
    </row>
    <row r="130" spans="1:6" x14ac:dyDescent="0.35">
      <c r="A130" t="s">
        <v>57</v>
      </c>
      <c r="B130" t="s">
        <v>17</v>
      </c>
      <c r="C130">
        <v>155000000</v>
      </c>
      <c r="D130">
        <v>149276442</v>
      </c>
      <c r="E130">
        <v>0</v>
      </c>
      <c r="F130" s="48">
        <v>-0.15</v>
      </c>
    </row>
    <row r="131" spans="1:6" x14ac:dyDescent="0.35">
      <c r="A131" t="s">
        <v>57</v>
      </c>
      <c r="B131" t="s">
        <v>19</v>
      </c>
      <c r="C131">
        <v>65000000</v>
      </c>
      <c r="D131">
        <v>62599802</v>
      </c>
      <c r="E131">
        <v>0</v>
      </c>
      <c r="F131" s="48">
        <v>-0.15</v>
      </c>
    </row>
    <row r="132" spans="1:6" x14ac:dyDescent="0.35">
      <c r="A132" t="s">
        <v>57</v>
      </c>
      <c r="B132" t="s">
        <v>20</v>
      </c>
      <c r="C132">
        <v>20000000</v>
      </c>
      <c r="D132">
        <v>19261476</v>
      </c>
      <c r="E132">
        <v>56</v>
      </c>
      <c r="F132" s="48">
        <v>-0.14899999999999999</v>
      </c>
    </row>
    <row r="133" spans="1:6" x14ac:dyDescent="0.35">
      <c r="A133" t="s">
        <v>57</v>
      </c>
      <c r="B133" t="s">
        <v>22</v>
      </c>
      <c r="C133">
        <v>40000000</v>
      </c>
      <c r="D133">
        <v>38522956</v>
      </c>
      <c r="E133">
        <v>112</v>
      </c>
      <c r="F133" s="48">
        <v>-0.14899999999999999</v>
      </c>
    </row>
    <row r="134" spans="1:6" x14ac:dyDescent="0.35">
      <c r="A134" t="s">
        <v>60</v>
      </c>
      <c r="B134" t="s">
        <v>14</v>
      </c>
      <c r="C134">
        <v>120000000</v>
      </c>
      <c r="D134">
        <v>101963570</v>
      </c>
      <c r="E134">
        <v>1090662</v>
      </c>
      <c r="F134" s="48">
        <v>5.1999999999999998E-2</v>
      </c>
    </row>
    <row r="135" spans="1:6" x14ac:dyDescent="0.35">
      <c r="A135" t="s">
        <v>60</v>
      </c>
      <c r="B135" t="s">
        <v>15</v>
      </c>
      <c r="C135">
        <v>125000000</v>
      </c>
      <c r="D135">
        <v>106179184</v>
      </c>
      <c r="E135">
        <v>1192925</v>
      </c>
      <c r="F135" s="48">
        <v>4.7E-2</v>
      </c>
    </row>
    <row r="136" spans="1:6" x14ac:dyDescent="0.35">
      <c r="A136" t="s">
        <v>60</v>
      </c>
      <c r="B136" t="s">
        <v>16</v>
      </c>
      <c r="C136">
        <v>60000000</v>
      </c>
      <c r="D136">
        <v>50966006</v>
      </c>
      <c r="E136">
        <v>572604</v>
      </c>
      <c r="F136" s="48">
        <v>4.7E-2</v>
      </c>
    </row>
    <row r="137" spans="1:6" x14ac:dyDescent="0.35">
      <c r="A137" t="s">
        <v>60</v>
      </c>
      <c r="B137" t="s">
        <v>17</v>
      </c>
      <c r="C137">
        <v>155000000</v>
      </c>
      <c r="D137">
        <v>131662193</v>
      </c>
      <c r="E137">
        <v>1409859</v>
      </c>
      <c r="F137" s="48">
        <v>4.9000000000000002E-2</v>
      </c>
    </row>
    <row r="138" spans="1:6" x14ac:dyDescent="0.35">
      <c r="A138" t="s">
        <v>60</v>
      </c>
      <c r="B138" t="s">
        <v>19</v>
      </c>
      <c r="C138">
        <v>65000000</v>
      </c>
      <c r="D138">
        <v>55223770</v>
      </c>
      <c r="E138">
        <v>590777</v>
      </c>
      <c r="F138" s="48">
        <v>5.0999999999999997E-2</v>
      </c>
    </row>
    <row r="139" spans="1:6" x14ac:dyDescent="0.35">
      <c r="A139" t="s">
        <v>60</v>
      </c>
      <c r="B139" t="s">
        <v>20</v>
      </c>
      <c r="C139">
        <v>20000000</v>
      </c>
      <c r="D139">
        <v>16988668</v>
      </c>
      <c r="E139">
        <v>190869</v>
      </c>
      <c r="F139" s="48">
        <v>4.7E-2</v>
      </c>
    </row>
    <row r="140" spans="1:6" x14ac:dyDescent="0.35">
      <c r="A140" t="s">
        <v>60</v>
      </c>
      <c r="B140" t="s">
        <v>22</v>
      </c>
      <c r="C140">
        <v>40000000</v>
      </c>
      <c r="D140">
        <v>33977339</v>
      </c>
      <c r="E140">
        <v>381734</v>
      </c>
      <c r="F140" s="48">
        <v>4.7E-2</v>
      </c>
    </row>
    <row r="141" spans="1:6" x14ac:dyDescent="0.35">
      <c r="A141" t="s">
        <v>54</v>
      </c>
      <c r="B141" t="s">
        <v>14</v>
      </c>
      <c r="C141">
        <v>35268000</v>
      </c>
      <c r="D141">
        <v>21942089</v>
      </c>
      <c r="E141">
        <v>138996</v>
      </c>
      <c r="F141" s="48">
        <v>2.1999999999999999E-2</v>
      </c>
    </row>
    <row r="142" spans="1:6" x14ac:dyDescent="0.35">
      <c r="A142" t="s">
        <v>54</v>
      </c>
      <c r="B142" t="s">
        <v>15</v>
      </c>
      <c r="C142">
        <v>46750000</v>
      </c>
      <c r="D142">
        <v>29085653</v>
      </c>
      <c r="E142">
        <v>184210</v>
      </c>
      <c r="F142" s="48">
        <v>2.1999999999999999E-2</v>
      </c>
    </row>
    <row r="143" spans="1:6" x14ac:dyDescent="0.35">
      <c r="A143" t="s">
        <v>54</v>
      </c>
      <c r="B143" t="s">
        <v>16</v>
      </c>
      <c r="C143">
        <v>37515000</v>
      </c>
      <c r="D143">
        <v>23340069</v>
      </c>
      <c r="E143">
        <v>147822</v>
      </c>
      <c r="F143" s="48">
        <v>2.1999999999999999E-2</v>
      </c>
    </row>
    <row r="144" spans="1:6" x14ac:dyDescent="0.35">
      <c r="A144" t="s">
        <v>54</v>
      </c>
      <c r="B144" t="s">
        <v>17</v>
      </c>
      <c r="C144">
        <v>122942000</v>
      </c>
      <c r="D144">
        <v>76488732</v>
      </c>
      <c r="E144">
        <v>484429</v>
      </c>
      <c r="F144" s="48">
        <v>2.1999999999999999E-2</v>
      </c>
    </row>
    <row r="145" spans="1:6" x14ac:dyDescent="0.35">
      <c r="A145" t="s">
        <v>54</v>
      </c>
      <c r="B145" t="s">
        <v>19</v>
      </c>
      <c r="C145">
        <v>29530000</v>
      </c>
      <c r="D145">
        <v>18372176</v>
      </c>
      <c r="E145">
        <v>116359</v>
      </c>
      <c r="F145" s="48">
        <v>2.1999999999999999E-2</v>
      </c>
    </row>
    <row r="146" spans="1:6" x14ac:dyDescent="0.35">
      <c r="A146" t="s">
        <v>54</v>
      </c>
      <c r="B146" t="s">
        <v>20</v>
      </c>
      <c r="C146">
        <v>31385000</v>
      </c>
      <c r="D146">
        <v>19526267</v>
      </c>
      <c r="E146">
        <v>123671</v>
      </c>
      <c r="F146" s="48">
        <v>2.1999999999999999E-2</v>
      </c>
    </row>
    <row r="147" spans="1:6" x14ac:dyDescent="0.35">
      <c r="A147" t="s">
        <v>107</v>
      </c>
      <c r="B147" t="s">
        <v>15</v>
      </c>
      <c r="C147">
        <v>7894073</v>
      </c>
      <c r="D147">
        <v>7894073</v>
      </c>
      <c r="E147">
        <v>0</v>
      </c>
    </row>
    <row r="148" spans="1:6" x14ac:dyDescent="0.35">
      <c r="A148" t="s">
        <v>107</v>
      </c>
      <c r="B148" t="s">
        <v>16</v>
      </c>
      <c r="C148">
        <v>3614964</v>
      </c>
      <c r="D148">
        <v>3614964</v>
      </c>
      <c r="E148">
        <v>0</v>
      </c>
    </row>
    <row r="149" spans="1:6" x14ac:dyDescent="0.35">
      <c r="A149" t="s">
        <v>107</v>
      </c>
      <c r="B149" t="s">
        <v>17</v>
      </c>
      <c r="C149">
        <v>8221942</v>
      </c>
      <c r="D149">
        <v>8221942</v>
      </c>
      <c r="E149">
        <v>0</v>
      </c>
    </row>
    <row r="150" spans="1:6" x14ac:dyDescent="0.35">
      <c r="A150" t="s">
        <v>107</v>
      </c>
      <c r="B150" t="s">
        <v>19</v>
      </c>
      <c r="C150">
        <v>5195460</v>
      </c>
      <c r="D150">
        <v>5195460</v>
      </c>
      <c r="E150">
        <v>0</v>
      </c>
    </row>
    <row r="151" spans="1:6" x14ac:dyDescent="0.35">
      <c r="A151" t="s">
        <v>107</v>
      </c>
      <c r="B151" t="s">
        <v>20</v>
      </c>
      <c r="C151">
        <v>4606978</v>
      </c>
      <c r="D151">
        <v>4606978</v>
      </c>
      <c r="E151">
        <v>0</v>
      </c>
    </row>
    <row r="152" spans="1:6" x14ac:dyDescent="0.35">
      <c r="A152" t="s">
        <v>107</v>
      </c>
      <c r="B152" t="s">
        <v>21</v>
      </c>
      <c r="C152">
        <v>3287095</v>
      </c>
      <c r="D152">
        <v>3287095</v>
      </c>
      <c r="E152">
        <v>0</v>
      </c>
    </row>
    <row r="153" spans="1:6" x14ac:dyDescent="0.35">
      <c r="A153" t="s">
        <v>107</v>
      </c>
      <c r="B153" t="s">
        <v>22</v>
      </c>
      <c r="C153">
        <v>9213955</v>
      </c>
      <c r="D153">
        <v>9213955</v>
      </c>
      <c r="E153">
        <v>0</v>
      </c>
    </row>
    <row r="154" spans="1:6" x14ac:dyDescent="0.35">
      <c r="A154" t="s">
        <v>87</v>
      </c>
      <c r="B154" t="s">
        <v>15</v>
      </c>
      <c r="C154">
        <v>3429204</v>
      </c>
      <c r="D154">
        <v>2317755</v>
      </c>
      <c r="E154">
        <v>0</v>
      </c>
      <c r="F154" s="48">
        <v>-8.6999999999999994E-2</v>
      </c>
    </row>
    <row r="155" spans="1:6" x14ac:dyDescent="0.35">
      <c r="A155" t="s">
        <v>87</v>
      </c>
      <c r="B155" t="s">
        <v>18</v>
      </c>
      <c r="C155">
        <v>2751831</v>
      </c>
      <c r="D155">
        <v>1859927</v>
      </c>
      <c r="E155">
        <v>0</v>
      </c>
      <c r="F155" s="48">
        <v>-8.6999999999999994E-2</v>
      </c>
    </row>
    <row r="156" spans="1:6" x14ac:dyDescent="0.35">
      <c r="A156" t="s">
        <v>87</v>
      </c>
      <c r="B156" t="s">
        <v>19</v>
      </c>
      <c r="C156">
        <v>1947449</v>
      </c>
      <c r="D156">
        <v>1316256</v>
      </c>
      <c r="E156">
        <v>0</v>
      </c>
      <c r="F156" s="48">
        <v>-8.6999999999999994E-2</v>
      </c>
    </row>
    <row r="157" spans="1:6" x14ac:dyDescent="0.35">
      <c r="A157" t="s">
        <v>87</v>
      </c>
      <c r="B157" t="s">
        <v>20</v>
      </c>
      <c r="C157">
        <v>4572272</v>
      </c>
      <c r="D157">
        <v>3090344</v>
      </c>
      <c r="E157">
        <v>0</v>
      </c>
      <c r="F157" s="48">
        <v>-8.6999999999999994E-2</v>
      </c>
    </row>
    <row r="158" spans="1:6" x14ac:dyDescent="0.35">
      <c r="A158" t="s">
        <v>89</v>
      </c>
      <c r="B158" t="s">
        <v>15</v>
      </c>
      <c r="C158">
        <v>6750000</v>
      </c>
      <c r="D158">
        <v>5806283</v>
      </c>
      <c r="E158">
        <v>0</v>
      </c>
      <c r="F158" s="48">
        <v>7.1999999999999995E-2</v>
      </c>
    </row>
    <row r="159" spans="1:6" x14ac:dyDescent="0.35">
      <c r="A159" t="s">
        <v>89</v>
      </c>
      <c r="B159" t="s">
        <v>18</v>
      </c>
      <c r="C159">
        <v>5400000</v>
      </c>
      <c r="D159">
        <v>4645026</v>
      </c>
      <c r="E159">
        <v>0</v>
      </c>
      <c r="F159" s="48">
        <v>7.1999999999999995E-2</v>
      </c>
    </row>
    <row r="160" spans="1:6" x14ac:dyDescent="0.35">
      <c r="A160" t="s">
        <v>89</v>
      </c>
      <c r="B160" t="s">
        <v>19</v>
      </c>
      <c r="C160">
        <v>3850000</v>
      </c>
      <c r="D160">
        <v>3311733</v>
      </c>
      <c r="E160">
        <v>0</v>
      </c>
      <c r="F160" s="48">
        <v>7.1999999999999995E-2</v>
      </c>
    </row>
    <row r="161" spans="1:6" x14ac:dyDescent="0.35">
      <c r="A161" t="s">
        <v>89</v>
      </c>
      <c r="B161" t="s">
        <v>20</v>
      </c>
      <c r="C161">
        <v>9000000</v>
      </c>
      <c r="D161">
        <v>7741711</v>
      </c>
      <c r="E161">
        <v>0</v>
      </c>
      <c r="F161" s="48">
        <v>7.1999999999999995E-2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20786-9162-4ADD-8F84-249171415C6F}">
  <dimension ref="A1:D154"/>
  <sheetViews>
    <sheetView workbookViewId="0">
      <selection activeCell="F151" sqref="F151"/>
    </sheetView>
  </sheetViews>
  <sheetFormatPr defaultRowHeight="14.5" x14ac:dyDescent="0.35"/>
  <cols>
    <col min="1" max="1" width="20.453125" customWidth="1"/>
    <col min="2" max="2" width="22.81640625" customWidth="1"/>
    <col min="3" max="3" width="27.54296875" customWidth="1"/>
    <col min="4" max="4" width="38.81640625" customWidth="1"/>
  </cols>
  <sheetData>
    <row r="1" spans="1:4" x14ac:dyDescent="0.35">
      <c r="A1" t="s">
        <v>183</v>
      </c>
      <c r="B1" t="s">
        <v>184</v>
      </c>
      <c r="C1" t="s">
        <v>186</v>
      </c>
      <c r="D1" t="s">
        <v>117</v>
      </c>
    </row>
    <row r="2" spans="1:4" x14ac:dyDescent="0.35">
      <c r="A2" t="s">
        <v>115</v>
      </c>
      <c r="B2" t="s">
        <v>17</v>
      </c>
      <c r="C2">
        <v>1807856</v>
      </c>
      <c r="D2">
        <v>11361647</v>
      </c>
    </row>
    <row r="3" spans="1:4" x14ac:dyDescent="0.35">
      <c r="A3" t="s">
        <v>115</v>
      </c>
      <c r="B3" t="s">
        <v>19</v>
      </c>
      <c r="C3">
        <v>175286</v>
      </c>
      <c r="D3">
        <v>1256992</v>
      </c>
    </row>
    <row r="4" spans="1:4" x14ac:dyDescent="0.35">
      <c r="A4" t="s">
        <v>115</v>
      </c>
      <c r="B4" t="s">
        <v>21</v>
      </c>
      <c r="C4">
        <v>829013</v>
      </c>
      <c r="D4">
        <v>5272119</v>
      </c>
    </row>
    <row r="5" spans="1:4" x14ac:dyDescent="0.35">
      <c r="A5" t="s">
        <v>118</v>
      </c>
      <c r="B5" t="s">
        <v>15</v>
      </c>
      <c r="C5">
        <v>4856403</v>
      </c>
      <c r="D5">
        <v>3594996</v>
      </c>
    </row>
    <row r="6" spans="1:4" x14ac:dyDescent="0.35">
      <c r="A6" t="s">
        <v>118</v>
      </c>
      <c r="B6" t="s">
        <v>17</v>
      </c>
      <c r="C6">
        <v>7325177</v>
      </c>
      <c r="D6">
        <v>3911411</v>
      </c>
    </row>
    <row r="7" spans="1:4" x14ac:dyDescent="0.35">
      <c r="A7" t="s">
        <v>119</v>
      </c>
      <c r="B7" t="s">
        <v>15</v>
      </c>
      <c r="C7">
        <v>5134523</v>
      </c>
      <c r="D7">
        <v>745806</v>
      </c>
    </row>
    <row r="8" spans="1:4" x14ac:dyDescent="0.35">
      <c r="A8" t="s">
        <v>119</v>
      </c>
      <c r="B8" t="s">
        <v>17</v>
      </c>
      <c r="C8">
        <v>15280390</v>
      </c>
      <c r="D8">
        <v>4544572</v>
      </c>
    </row>
    <row r="9" spans="1:4" x14ac:dyDescent="0.35">
      <c r="A9" t="s">
        <v>119</v>
      </c>
      <c r="B9" t="s">
        <v>21</v>
      </c>
      <c r="C9">
        <v>19450790</v>
      </c>
      <c r="D9">
        <v>2332889</v>
      </c>
    </row>
    <row r="10" spans="1:4" x14ac:dyDescent="0.35">
      <c r="A10" t="s">
        <v>120</v>
      </c>
      <c r="B10" t="s">
        <v>15</v>
      </c>
      <c r="C10">
        <v>10221149</v>
      </c>
      <c r="D10">
        <v>6582766</v>
      </c>
    </row>
    <row r="11" spans="1:4" x14ac:dyDescent="0.35">
      <c r="A11" t="s">
        <v>120</v>
      </c>
      <c r="B11" t="s">
        <v>17</v>
      </c>
      <c r="C11">
        <v>20559663</v>
      </c>
      <c r="D11">
        <v>14417103</v>
      </c>
    </row>
    <row r="12" spans="1:4" x14ac:dyDescent="0.35">
      <c r="A12" t="s">
        <v>120</v>
      </c>
      <c r="B12" t="s">
        <v>20</v>
      </c>
      <c r="C12">
        <v>7883100</v>
      </c>
      <c r="D12">
        <v>0</v>
      </c>
    </row>
    <row r="13" spans="1:4" x14ac:dyDescent="0.35">
      <c r="A13" t="s">
        <v>162</v>
      </c>
      <c r="B13" t="s">
        <v>17</v>
      </c>
      <c r="C13">
        <v>3458276</v>
      </c>
      <c r="D13">
        <v>8737775</v>
      </c>
    </row>
    <row r="14" spans="1:4" x14ac:dyDescent="0.35">
      <c r="A14" t="s">
        <v>121</v>
      </c>
      <c r="B14" t="s">
        <v>16</v>
      </c>
      <c r="C14">
        <v>5157831</v>
      </c>
      <c r="D14">
        <v>1846040</v>
      </c>
    </row>
    <row r="15" spans="1:4" x14ac:dyDescent="0.35">
      <c r="A15" t="s">
        <v>121</v>
      </c>
      <c r="B15" t="s">
        <v>19</v>
      </c>
      <c r="C15">
        <v>2110519</v>
      </c>
      <c r="D15">
        <v>982343</v>
      </c>
    </row>
    <row r="16" spans="1:4" x14ac:dyDescent="0.35">
      <c r="A16" t="s">
        <v>122</v>
      </c>
      <c r="B16" t="s">
        <v>19</v>
      </c>
      <c r="C16">
        <v>6328943</v>
      </c>
      <c r="D16">
        <v>901516</v>
      </c>
    </row>
    <row r="17" spans="1:4" x14ac:dyDescent="0.35">
      <c r="A17" t="s">
        <v>63</v>
      </c>
      <c r="B17" t="s">
        <v>19</v>
      </c>
      <c r="C17">
        <v>4621168</v>
      </c>
      <c r="D17">
        <v>0</v>
      </c>
    </row>
    <row r="18" spans="1:4" x14ac:dyDescent="0.35">
      <c r="A18" t="s">
        <v>123</v>
      </c>
      <c r="B18" t="s">
        <v>14</v>
      </c>
      <c r="C18">
        <v>22803635</v>
      </c>
      <c r="D18">
        <v>13864365</v>
      </c>
    </row>
    <row r="19" spans="1:4" x14ac:dyDescent="0.35">
      <c r="A19" t="s">
        <v>123</v>
      </c>
      <c r="B19" t="s">
        <v>15</v>
      </c>
      <c r="C19">
        <v>23150642</v>
      </c>
      <c r="D19">
        <v>22136400</v>
      </c>
    </row>
    <row r="20" spans="1:4" x14ac:dyDescent="0.35">
      <c r="A20" t="s">
        <v>123</v>
      </c>
      <c r="B20" t="s">
        <v>16</v>
      </c>
      <c r="C20">
        <v>4116653</v>
      </c>
      <c r="D20">
        <v>0</v>
      </c>
    </row>
    <row r="21" spans="1:4" x14ac:dyDescent="0.35">
      <c r="A21" t="s">
        <v>123</v>
      </c>
      <c r="B21" t="s">
        <v>17</v>
      </c>
      <c r="C21">
        <v>42506452</v>
      </c>
      <c r="D21">
        <v>18541235</v>
      </c>
    </row>
    <row r="22" spans="1:4" x14ac:dyDescent="0.35">
      <c r="A22" t="s">
        <v>123</v>
      </c>
      <c r="B22" t="s">
        <v>19</v>
      </c>
      <c r="C22">
        <v>11020216</v>
      </c>
      <c r="D22">
        <v>23874</v>
      </c>
    </row>
    <row r="23" spans="1:4" x14ac:dyDescent="0.35">
      <c r="A23" t="s">
        <v>123</v>
      </c>
      <c r="B23" t="s">
        <v>20</v>
      </c>
      <c r="C23">
        <v>15747364</v>
      </c>
      <c r="D23">
        <v>6823822</v>
      </c>
    </row>
    <row r="24" spans="1:4" x14ac:dyDescent="0.35">
      <c r="A24" t="s">
        <v>123</v>
      </c>
      <c r="B24" t="s">
        <v>21</v>
      </c>
      <c r="C24">
        <v>19562991</v>
      </c>
      <c r="D24">
        <v>14931680</v>
      </c>
    </row>
    <row r="25" spans="1:4" x14ac:dyDescent="0.35">
      <c r="A25" t="s">
        <v>179</v>
      </c>
      <c r="B25" t="s">
        <v>17</v>
      </c>
      <c r="C25">
        <v>0</v>
      </c>
      <c r="D25">
        <v>0</v>
      </c>
    </row>
    <row r="26" spans="1:4" x14ac:dyDescent="0.35">
      <c r="A26" t="s">
        <v>179</v>
      </c>
      <c r="B26" t="s">
        <v>19</v>
      </c>
      <c r="C26">
        <v>0</v>
      </c>
      <c r="D26">
        <v>0</v>
      </c>
    </row>
    <row r="27" spans="1:4" x14ac:dyDescent="0.35">
      <c r="A27" t="s">
        <v>124</v>
      </c>
      <c r="B27" t="s">
        <v>16</v>
      </c>
      <c r="C27">
        <v>8425998</v>
      </c>
      <c r="D27">
        <v>3549386</v>
      </c>
    </row>
    <row r="28" spans="1:4" x14ac:dyDescent="0.35">
      <c r="A28" t="s">
        <v>164</v>
      </c>
      <c r="B28" t="s">
        <v>19</v>
      </c>
      <c r="C28">
        <v>14555094</v>
      </c>
      <c r="D28">
        <v>3662229</v>
      </c>
    </row>
    <row r="29" spans="1:4" x14ac:dyDescent="0.35">
      <c r="A29" t="s">
        <v>165</v>
      </c>
      <c r="B29" t="s">
        <v>20</v>
      </c>
      <c r="C29">
        <v>6474399</v>
      </c>
      <c r="D29">
        <v>1163717</v>
      </c>
    </row>
    <row r="30" spans="1:4" x14ac:dyDescent="0.35">
      <c r="A30" t="s">
        <v>125</v>
      </c>
      <c r="B30" t="s">
        <v>14</v>
      </c>
      <c r="C30">
        <v>19898784</v>
      </c>
      <c r="D30">
        <v>0</v>
      </c>
    </row>
    <row r="31" spans="1:4" x14ac:dyDescent="0.35">
      <c r="A31" t="s">
        <v>125</v>
      </c>
      <c r="B31" t="s">
        <v>15</v>
      </c>
      <c r="C31">
        <v>10833537</v>
      </c>
      <c r="D31">
        <v>0</v>
      </c>
    </row>
    <row r="32" spans="1:4" x14ac:dyDescent="0.35">
      <c r="A32" t="s">
        <v>125</v>
      </c>
      <c r="B32" t="s">
        <v>16</v>
      </c>
      <c r="C32">
        <v>16494018</v>
      </c>
      <c r="D32">
        <v>15107997</v>
      </c>
    </row>
    <row r="33" spans="1:4" x14ac:dyDescent="0.35">
      <c r="A33" t="s">
        <v>125</v>
      </c>
      <c r="B33" t="s">
        <v>17</v>
      </c>
      <c r="C33">
        <v>31488796</v>
      </c>
      <c r="D33">
        <v>4047568</v>
      </c>
    </row>
    <row r="34" spans="1:4" x14ac:dyDescent="0.35">
      <c r="A34" t="s">
        <v>125</v>
      </c>
      <c r="B34" t="s">
        <v>19</v>
      </c>
      <c r="C34">
        <v>17815591</v>
      </c>
      <c r="D34">
        <v>492930</v>
      </c>
    </row>
    <row r="35" spans="1:4" x14ac:dyDescent="0.35">
      <c r="A35" t="s">
        <v>125</v>
      </c>
      <c r="B35" t="s">
        <v>20</v>
      </c>
      <c r="C35">
        <v>16585403</v>
      </c>
      <c r="D35">
        <v>145384</v>
      </c>
    </row>
    <row r="36" spans="1:4" x14ac:dyDescent="0.35">
      <c r="A36" t="s">
        <v>125</v>
      </c>
      <c r="B36" t="s">
        <v>21</v>
      </c>
      <c r="C36">
        <v>23992602</v>
      </c>
      <c r="D36">
        <v>3912458</v>
      </c>
    </row>
    <row r="37" spans="1:4" x14ac:dyDescent="0.35">
      <c r="A37" t="s">
        <v>166</v>
      </c>
      <c r="B37" t="s">
        <v>17</v>
      </c>
      <c r="C37">
        <v>13138534</v>
      </c>
      <c r="D37">
        <v>1240575</v>
      </c>
    </row>
    <row r="38" spans="1:4" x14ac:dyDescent="0.35">
      <c r="A38" t="s">
        <v>126</v>
      </c>
      <c r="B38" t="s">
        <v>21</v>
      </c>
      <c r="C38">
        <v>19744325</v>
      </c>
      <c r="D38">
        <v>56039</v>
      </c>
    </row>
    <row r="39" spans="1:4" x14ac:dyDescent="0.35">
      <c r="A39" t="s">
        <v>127</v>
      </c>
      <c r="B39" t="s">
        <v>14</v>
      </c>
      <c r="C39">
        <v>15530057</v>
      </c>
      <c r="D39">
        <v>1531822</v>
      </c>
    </row>
    <row r="40" spans="1:4" x14ac:dyDescent="0.35">
      <c r="A40" t="s">
        <v>127</v>
      </c>
      <c r="B40" t="s">
        <v>15</v>
      </c>
      <c r="C40">
        <v>17972567</v>
      </c>
      <c r="D40">
        <v>12326572</v>
      </c>
    </row>
    <row r="41" spans="1:4" x14ac:dyDescent="0.35">
      <c r="A41" t="s">
        <v>127</v>
      </c>
      <c r="B41" t="s">
        <v>17</v>
      </c>
      <c r="C41">
        <v>21597398</v>
      </c>
      <c r="D41">
        <v>15360513</v>
      </c>
    </row>
    <row r="42" spans="1:4" x14ac:dyDescent="0.35">
      <c r="A42" t="s">
        <v>127</v>
      </c>
      <c r="B42" t="s">
        <v>20</v>
      </c>
      <c r="C42">
        <v>11674746</v>
      </c>
      <c r="D42">
        <v>2236492</v>
      </c>
    </row>
    <row r="43" spans="1:4" x14ac:dyDescent="0.35">
      <c r="A43" t="s">
        <v>127</v>
      </c>
      <c r="B43" t="s">
        <v>21</v>
      </c>
      <c r="C43">
        <v>2036614</v>
      </c>
      <c r="D43">
        <v>0</v>
      </c>
    </row>
    <row r="44" spans="1:4" x14ac:dyDescent="0.35">
      <c r="A44" t="s">
        <v>128</v>
      </c>
      <c r="B44" t="s">
        <v>19</v>
      </c>
      <c r="C44">
        <v>4145310</v>
      </c>
      <c r="D44">
        <v>768982</v>
      </c>
    </row>
    <row r="45" spans="1:4" x14ac:dyDescent="0.35">
      <c r="A45" t="s">
        <v>180</v>
      </c>
      <c r="B45" t="s">
        <v>17</v>
      </c>
      <c r="C45">
        <v>5852307</v>
      </c>
      <c r="D45">
        <v>59495</v>
      </c>
    </row>
    <row r="46" spans="1:4" x14ac:dyDescent="0.35">
      <c r="A46" t="s">
        <v>180</v>
      </c>
      <c r="B46" t="s">
        <v>19</v>
      </c>
      <c r="C46">
        <v>4389231</v>
      </c>
      <c r="D46">
        <v>44621</v>
      </c>
    </row>
    <row r="47" spans="1:4" x14ac:dyDescent="0.35">
      <c r="A47" t="s">
        <v>180</v>
      </c>
      <c r="B47" t="s">
        <v>20</v>
      </c>
      <c r="C47">
        <v>2926154</v>
      </c>
      <c r="D47">
        <v>29748</v>
      </c>
    </row>
    <row r="48" spans="1:4" x14ac:dyDescent="0.35">
      <c r="A48" t="s">
        <v>129</v>
      </c>
      <c r="B48" t="s">
        <v>16</v>
      </c>
      <c r="C48">
        <v>1753988</v>
      </c>
      <c r="D48">
        <v>4559184</v>
      </c>
    </row>
    <row r="49" spans="1:4" x14ac:dyDescent="0.35">
      <c r="A49" t="s">
        <v>129</v>
      </c>
      <c r="B49" t="s">
        <v>19</v>
      </c>
      <c r="C49">
        <v>766277</v>
      </c>
      <c r="D49">
        <v>2054008</v>
      </c>
    </row>
    <row r="50" spans="1:4" x14ac:dyDescent="0.35">
      <c r="A50" t="s">
        <v>130</v>
      </c>
      <c r="B50" t="s">
        <v>16</v>
      </c>
      <c r="C50">
        <v>9842499</v>
      </c>
      <c r="D50">
        <v>4094870</v>
      </c>
    </row>
    <row r="51" spans="1:4" x14ac:dyDescent="0.35">
      <c r="A51" t="s">
        <v>131</v>
      </c>
      <c r="B51" t="s">
        <v>16</v>
      </c>
      <c r="C51">
        <v>6399025</v>
      </c>
      <c r="D51">
        <v>1213744</v>
      </c>
    </row>
    <row r="52" spans="1:4" x14ac:dyDescent="0.35">
      <c r="A52" t="s">
        <v>132</v>
      </c>
      <c r="B52" t="s">
        <v>19</v>
      </c>
      <c r="C52">
        <v>575155</v>
      </c>
      <c r="D52">
        <v>2834998</v>
      </c>
    </row>
    <row r="53" spans="1:4" x14ac:dyDescent="0.35">
      <c r="A53" t="s">
        <v>134</v>
      </c>
      <c r="B53" t="s">
        <v>16</v>
      </c>
      <c r="C53">
        <v>146664</v>
      </c>
      <c r="D53">
        <v>2372968</v>
      </c>
    </row>
    <row r="54" spans="1:4" x14ac:dyDescent="0.35">
      <c r="A54" t="s">
        <v>134</v>
      </c>
      <c r="B54" t="s">
        <v>19</v>
      </c>
      <c r="C54">
        <v>41903</v>
      </c>
      <c r="D54">
        <v>678000</v>
      </c>
    </row>
    <row r="55" spans="1:4" x14ac:dyDescent="0.35">
      <c r="A55" t="s">
        <v>133</v>
      </c>
      <c r="B55" t="s">
        <v>16</v>
      </c>
      <c r="C55">
        <v>50492</v>
      </c>
      <c r="D55">
        <v>817170</v>
      </c>
    </row>
    <row r="56" spans="1:4" x14ac:dyDescent="0.35">
      <c r="A56" t="s">
        <v>133</v>
      </c>
      <c r="B56" t="s">
        <v>19</v>
      </c>
      <c r="C56">
        <v>42077</v>
      </c>
      <c r="D56">
        <v>681000</v>
      </c>
    </row>
    <row r="57" spans="1:4" x14ac:dyDescent="0.35">
      <c r="A57" t="s">
        <v>135</v>
      </c>
      <c r="B57" t="s">
        <v>14</v>
      </c>
      <c r="C57">
        <v>24059256</v>
      </c>
      <c r="D57">
        <v>6957823</v>
      </c>
    </row>
    <row r="58" spans="1:4" x14ac:dyDescent="0.35">
      <c r="A58" t="s">
        <v>135</v>
      </c>
      <c r="B58" t="s">
        <v>15</v>
      </c>
      <c r="C58">
        <v>21479538</v>
      </c>
      <c r="D58">
        <v>9928259</v>
      </c>
    </row>
    <row r="59" spans="1:4" x14ac:dyDescent="0.35">
      <c r="A59" t="s">
        <v>135</v>
      </c>
      <c r="B59" t="s">
        <v>16</v>
      </c>
      <c r="C59">
        <v>16188147</v>
      </c>
      <c r="D59">
        <v>29413</v>
      </c>
    </row>
    <row r="60" spans="1:4" x14ac:dyDescent="0.35">
      <c r="A60" t="s">
        <v>135</v>
      </c>
      <c r="B60" t="s">
        <v>17</v>
      </c>
      <c r="C60">
        <v>37727561</v>
      </c>
      <c r="D60">
        <v>18548409</v>
      </c>
    </row>
    <row r="61" spans="1:4" x14ac:dyDescent="0.35">
      <c r="A61" t="s">
        <v>135</v>
      </c>
      <c r="B61" t="s">
        <v>19</v>
      </c>
      <c r="C61">
        <v>123329460</v>
      </c>
      <c r="D61">
        <v>63370422</v>
      </c>
    </row>
    <row r="62" spans="1:4" x14ac:dyDescent="0.35">
      <c r="A62" t="s">
        <v>135</v>
      </c>
      <c r="B62" t="s">
        <v>20</v>
      </c>
      <c r="C62">
        <v>13058426</v>
      </c>
      <c r="D62">
        <v>3022790</v>
      </c>
    </row>
    <row r="63" spans="1:4" x14ac:dyDescent="0.35">
      <c r="A63" t="s">
        <v>135</v>
      </c>
      <c r="B63" t="s">
        <v>21</v>
      </c>
      <c r="C63">
        <v>18125174</v>
      </c>
      <c r="D63">
        <v>2476048</v>
      </c>
    </row>
    <row r="64" spans="1:4" x14ac:dyDescent="0.35">
      <c r="A64" t="s">
        <v>136</v>
      </c>
      <c r="B64" t="s">
        <v>15</v>
      </c>
      <c r="C64">
        <v>3187273</v>
      </c>
      <c r="D64">
        <v>852955</v>
      </c>
    </row>
    <row r="65" spans="1:4" x14ac:dyDescent="0.35">
      <c r="A65" t="s">
        <v>136</v>
      </c>
      <c r="B65" t="s">
        <v>17</v>
      </c>
      <c r="C65">
        <v>6905758</v>
      </c>
      <c r="D65">
        <v>1848069</v>
      </c>
    </row>
    <row r="66" spans="1:4" x14ac:dyDescent="0.35">
      <c r="A66" t="s">
        <v>168</v>
      </c>
      <c r="B66" t="s">
        <v>17</v>
      </c>
      <c r="C66">
        <v>14090728</v>
      </c>
      <c r="D66">
        <v>4795104</v>
      </c>
    </row>
    <row r="67" spans="1:4" x14ac:dyDescent="0.35">
      <c r="A67" t="s">
        <v>178</v>
      </c>
      <c r="B67" t="s">
        <v>17</v>
      </c>
      <c r="C67">
        <v>4863156</v>
      </c>
      <c r="D67">
        <v>10624</v>
      </c>
    </row>
    <row r="68" spans="1:4" x14ac:dyDescent="0.35">
      <c r="A68" t="s">
        <v>178</v>
      </c>
      <c r="B68" t="s">
        <v>19</v>
      </c>
      <c r="C68">
        <v>3536841</v>
      </c>
      <c r="D68">
        <v>7726</v>
      </c>
    </row>
    <row r="69" spans="1:4" x14ac:dyDescent="0.35">
      <c r="A69" t="s">
        <v>178</v>
      </c>
      <c r="B69" t="s">
        <v>20</v>
      </c>
      <c r="C69">
        <v>2210525</v>
      </c>
      <c r="D69">
        <v>4829</v>
      </c>
    </row>
    <row r="70" spans="1:4" x14ac:dyDescent="0.35">
      <c r="A70" t="s">
        <v>169</v>
      </c>
      <c r="B70" t="s">
        <v>20</v>
      </c>
      <c r="C70">
        <v>8022476</v>
      </c>
      <c r="D70">
        <v>818890</v>
      </c>
    </row>
    <row r="71" spans="1:4" x14ac:dyDescent="0.35">
      <c r="A71" t="s">
        <v>137</v>
      </c>
      <c r="B71" t="s">
        <v>19</v>
      </c>
      <c r="C71">
        <v>324416</v>
      </c>
      <c r="D71">
        <v>463770</v>
      </c>
    </row>
    <row r="72" spans="1:4" x14ac:dyDescent="0.35">
      <c r="A72" t="s">
        <v>137</v>
      </c>
      <c r="B72" t="s">
        <v>21</v>
      </c>
      <c r="C72">
        <v>2379051</v>
      </c>
      <c r="D72">
        <v>3062267</v>
      </c>
    </row>
    <row r="73" spans="1:4" x14ac:dyDescent="0.35">
      <c r="A73" t="s">
        <v>138</v>
      </c>
      <c r="B73" t="s">
        <v>14</v>
      </c>
      <c r="C73">
        <v>58455719</v>
      </c>
      <c r="D73">
        <v>7510921</v>
      </c>
    </row>
    <row r="74" spans="1:4" x14ac:dyDescent="0.35">
      <c r="A74" t="s">
        <v>138</v>
      </c>
      <c r="B74" t="s">
        <v>15</v>
      </c>
      <c r="C74">
        <v>46286408</v>
      </c>
      <c r="D74">
        <v>5689444</v>
      </c>
    </row>
    <row r="75" spans="1:4" x14ac:dyDescent="0.35">
      <c r="A75" t="s">
        <v>138</v>
      </c>
      <c r="B75" t="s">
        <v>16</v>
      </c>
      <c r="C75">
        <v>22052908</v>
      </c>
      <c r="D75">
        <v>2166777</v>
      </c>
    </row>
    <row r="76" spans="1:4" x14ac:dyDescent="0.35">
      <c r="A76" t="s">
        <v>138</v>
      </c>
      <c r="B76" t="s">
        <v>17</v>
      </c>
      <c r="C76">
        <v>55116240</v>
      </c>
      <c r="D76">
        <v>8310189</v>
      </c>
    </row>
    <row r="77" spans="1:4" x14ac:dyDescent="0.35">
      <c r="A77" t="s">
        <v>138</v>
      </c>
      <c r="B77" t="s">
        <v>19</v>
      </c>
      <c r="C77">
        <v>16374440</v>
      </c>
      <c r="D77">
        <v>886644</v>
      </c>
    </row>
    <row r="78" spans="1:4" x14ac:dyDescent="0.35">
      <c r="A78" t="s">
        <v>138</v>
      </c>
      <c r="B78" t="s">
        <v>20</v>
      </c>
      <c r="C78">
        <v>15716342</v>
      </c>
      <c r="D78">
        <v>690799</v>
      </c>
    </row>
    <row r="79" spans="1:4" x14ac:dyDescent="0.35">
      <c r="A79" t="s">
        <v>138</v>
      </c>
      <c r="B79" t="s">
        <v>21</v>
      </c>
      <c r="C79">
        <v>24789001</v>
      </c>
      <c r="D79">
        <v>10783667</v>
      </c>
    </row>
    <row r="80" spans="1:4" x14ac:dyDescent="0.35">
      <c r="A80" t="s">
        <v>181</v>
      </c>
      <c r="B80" t="s">
        <v>17</v>
      </c>
      <c r="C80">
        <v>0</v>
      </c>
      <c r="D80">
        <v>0</v>
      </c>
    </row>
    <row r="81" spans="1:4" x14ac:dyDescent="0.35">
      <c r="A81" t="s">
        <v>181</v>
      </c>
      <c r="B81" t="s">
        <v>19</v>
      </c>
      <c r="C81">
        <v>0</v>
      </c>
      <c r="D81">
        <v>0</v>
      </c>
    </row>
    <row r="82" spans="1:4" x14ac:dyDescent="0.35">
      <c r="A82" t="s">
        <v>181</v>
      </c>
      <c r="B82" t="s">
        <v>20</v>
      </c>
      <c r="C82">
        <v>0</v>
      </c>
      <c r="D82">
        <v>0</v>
      </c>
    </row>
    <row r="83" spans="1:4" x14ac:dyDescent="0.35">
      <c r="A83" t="s">
        <v>139</v>
      </c>
      <c r="B83" t="s">
        <v>17</v>
      </c>
      <c r="C83">
        <v>2317115</v>
      </c>
      <c r="D83">
        <v>13752096</v>
      </c>
    </row>
    <row r="84" spans="1:4" x14ac:dyDescent="0.35">
      <c r="A84" t="s">
        <v>140</v>
      </c>
      <c r="B84" t="s">
        <v>15</v>
      </c>
      <c r="C84">
        <v>21869963</v>
      </c>
      <c r="D84">
        <v>5991975</v>
      </c>
    </row>
    <row r="85" spans="1:4" x14ac:dyDescent="0.35">
      <c r="A85" t="s">
        <v>140</v>
      </c>
      <c r="B85" t="s">
        <v>20</v>
      </c>
      <c r="C85">
        <v>6410174</v>
      </c>
      <c r="D85">
        <v>2043415</v>
      </c>
    </row>
    <row r="86" spans="1:4" x14ac:dyDescent="0.35">
      <c r="A86" t="s">
        <v>140</v>
      </c>
      <c r="B86" t="s">
        <v>21</v>
      </c>
      <c r="C86">
        <v>13658301</v>
      </c>
      <c r="D86">
        <v>3660031</v>
      </c>
    </row>
    <row r="87" spans="1:4" x14ac:dyDescent="0.35">
      <c r="A87" t="s">
        <v>170</v>
      </c>
      <c r="B87" t="s">
        <v>17</v>
      </c>
      <c r="C87">
        <v>18783256</v>
      </c>
      <c r="D87">
        <v>4598714</v>
      </c>
    </row>
    <row r="88" spans="1:4" x14ac:dyDescent="0.35">
      <c r="A88" t="s">
        <v>171</v>
      </c>
      <c r="B88" t="s">
        <v>16</v>
      </c>
      <c r="C88">
        <v>62579</v>
      </c>
      <c r="D88">
        <v>1571024</v>
      </c>
    </row>
    <row r="89" spans="1:4" x14ac:dyDescent="0.35">
      <c r="A89" t="s">
        <v>173</v>
      </c>
      <c r="B89" t="s">
        <v>16</v>
      </c>
      <c r="C89">
        <v>182718</v>
      </c>
      <c r="D89">
        <v>1439681</v>
      </c>
    </row>
    <row r="90" spans="1:4" x14ac:dyDescent="0.35">
      <c r="A90" t="s">
        <v>68</v>
      </c>
      <c r="B90" t="s">
        <v>19</v>
      </c>
      <c r="C90">
        <v>3159340</v>
      </c>
      <c r="D90">
        <v>1216870</v>
      </c>
    </row>
    <row r="91" spans="1:4" x14ac:dyDescent="0.35">
      <c r="A91" t="s">
        <v>141</v>
      </c>
      <c r="B91" t="s">
        <v>20</v>
      </c>
      <c r="C91">
        <v>2509964</v>
      </c>
      <c r="D91">
        <v>7164820</v>
      </c>
    </row>
    <row r="92" spans="1:4" x14ac:dyDescent="0.35">
      <c r="A92" t="s">
        <v>142</v>
      </c>
      <c r="B92" t="s">
        <v>14</v>
      </c>
      <c r="C92">
        <v>3855600</v>
      </c>
      <c r="D92">
        <v>0</v>
      </c>
    </row>
    <row r="93" spans="1:4" x14ac:dyDescent="0.35">
      <c r="A93" t="s">
        <v>142</v>
      </c>
      <c r="B93" t="s">
        <v>15</v>
      </c>
      <c r="C93">
        <v>6033162</v>
      </c>
      <c r="D93">
        <v>518562</v>
      </c>
    </row>
    <row r="94" spans="1:4" x14ac:dyDescent="0.35">
      <c r="A94" t="s">
        <v>142</v>
      </c>
      <c r="B94" t="s">
        <v>16</v>
      </c>
      <c r="C94">
        <v>7000000</v>
      </c>
      <c r="D94">
        <v>0</v>
      </c>
    </row>
    <row r="95" spans="1:4" x14ac:dyDescent="0.35">
      <c r="A95" t="s">
        <v>142</v>
      </c>
      <c r="B95" t="s">
        <v>17</v>
      </c>
      <c r="C95">
        <v>14634765</v>
      </c>
      <c r="D95">
        <v>1375218</v>
      </c>
    </row>
    <row r="96" spans="1:4" x14ac:dyDescent="0.35">
      <c r="A96" t="s">
        <v>142</v>
      </c>
      <c r="B96" t="s">
        <v>19</v>
      </c>
      <c r="C96">
        <v>0</v>
      </c>
      <c r="D96">
        <v>0</v>
      </c>
    </row>
    <row r="97" spans="1:4" x14ac:dyDescent="0.35">
      <c r="A97" t="s">
        <v>142</v>
      </c>
      <c r="B97" t="s">
        <v>20</v>
      </c>
      <c r="C97">
        <v>5000000</v>
      </c>
      <c r="D97">
        <v>0</v>
      </c>
    </row>
    <row r="98" spans="1:4" x14ac:dyDescent="0.35">
      <c r="A98" t="s">
        <v>142</v>
      </c>
      <c r="B98" t="s">
        <v>21</v>
      </c>
      <c r="C98">
        <v>9000000</v>
      </c>
      <c r="D98">
        <v>0</v>
      </c>
    </row>
    <row r="99" spans="1:4" x14ac:dyDescent="0.35">
      <c r="A99" t="s">
        <v>143</v>
      </c>
      <c r="B99" t="s">
        <v>17</v>
      </c>
      <c r="C99">
        <v>1134485</v>
      </c>
      <c r="D99">
        <v>18643785</v>
      </c>
    </row>
    <row r="100" spans="1:4" x14ac:dyDescent="0.35">
      <c r="A100" t="s">
        <v>144</v>
      </c>
      <c r="B100" t="s">
        <v>15</v>
      </c>
      <c r="C100">
        <v>15463233</v>
      </c>
      <c r="D100">
        <v>2858656</v>
      </c>
    </row>
    <row r="101" spans="1:4" x14ac:dyDescent="0.35">
      <c r="A101" t="s">
        <v>144</v>
      </c>
      <c r="B101" t="s">
        <v>21</v>
      </c>
      <c r="C101">
        <v>16440909</v>
      </c>
      <c r="D101">
        <v>1354305</v>
      </c>
    </row>
    <row r="102" spans="1:4" x14ac:dyDescent="0.35">
      <c r="A102" t="s">
        <v>175</v>
      </c>
      <c r="B102" t="s">
        <v>20</v>
      </c>
      <c r="C102">
        <v>9491973</v>
      </c>
      <c r="D102">
        <v>3476222</v>
      </c>
    </row>
    <row r="103" spans="1:4" x14ac:dyDescent="0.35">
      <c r="A103" t="s">
        <v>145</v>
      </c>
      <c r="B103" t="s">
        <v>21</v>
      </c>
      <c r="C103">
        <v>1182717</v>
      </c>
      <c r="D103">
        <v>7020629</v>
      </c>
    </row>
    <row r="104" spans="1:4" x14ac:dyDescent="0.35">
      <c r="A104" t="s">
        <v>147</v>
      </c>
      <c r="B104" t="s">
        <v>17</v>
      </c>
      <c r="C104">
        <v>7167052</v>
      </c>
      <c r="D104">
        <v>1347641</v>
      </c>
    </row>
    <row r="105" spans="1:4" x14ac:dyDescent="0.35">
      <c r="A105" t="s">
        <v>147</v>
      </c>
      <c r="B105" t="s">
        <v>21</v>
      </c>
      <c r="C105">
        <v>7167052</v>
      </c>
      <c r="D105">
        <v>1359184</v>
      </c>
    </row>
    <row r="106" spans="1:4" x14ac:dyDescent="0.35">
      <c r="A106" t="s">
        <v>148</v>
      </c>
      <c r="B106" t="s">
        <v>20</v>
      </c>
      <c r="C106">
        <v>3712832</v>
      </c>
      <c r="D106">
        <v>1048927</v>
      </c>
    </row>
    <row r="107" spans="1:4" x14ac:dyDescent="0.35">
      <c r="A107" t="s">
        <v>148</v>
      </c>
      <c r="B107" t="s">
        <v>21</v>
      </c>
      <c r="C107">
        <v>23055399</v>
      </c>
      <c r="D107">
        <v>3115222</v>
      </c>
    </row>
    <row r="108" spans="1:4" x14ac:dyDescent="0.35">
      <c r="A108" t="s">
        <v>149</v>
      </c>
      <c r="B108" t="s">
        <v>14</v>
      </c>
      <c r="C108">
        <v>6501426</v>
      </c>
      <c r="D108">
        <v>5040067</v>
      </c>
    </row>
    <row r="109" spans="1:4" x14ac:dyDescent="0.35">
      <c r="A109" t="s">
        <v>149</v>
      </c>
      <c r="B109" t="s">
        <v>15</v>
      </c>
      <c r="C109">
        <v>3527039</v>
      </c>
      <c r="D109">
        <v>2463210</v>
      </c>
    </row>
    <row r="110" spans="1:4" x14ac:dyDescent="0.35">
      <c r="A110" t="s">
        <v>149</v>
      </c>
      <c r="B110" t="s">
        <v>19</v>
      </c>
      <c r="C110">
        <v>627615</v>
      </c>
      <c r="D110">
        <v>532553</v>
      </c>
    </row>
    <row r="111" spans="1:4" x14ac:dyDescent="0.35">
      <c r="A111" t="s">
        <v>149</v>
      </c>
      <c r="B111" t="s">
        <v>20</v>
      </c>
      <c r="C111">
        <v>2171674</v>
      </c>
      <c r="D111">
        <v>1674618</v>
      </c>
    </row>
    <row r="112" spans="1:4" x14ac:dyDescent="0.35">
      <c r="A112" t="s">
        <v>150</v>
      </c>
      <c r="B112" t="s">
        <v>16</v>
      </c>
      <c r="C112">
        <v>1263290</v>
      </c>
      <c r="D112">
        <v>598227</v>
      </c>
    </row>
    <row r="113" spans="1:4" x14ac:dyDescent="0.35">
      <c r="A113" t="s">
        <v>150</v>
      </c>
      <c r="B113" t="s">
        <v>19</v>
      </c>
      <c r="C113">
        <v>372200</v>
      </c>
      <c r="D113">
        <v>361540</v>
      </c>
    </row>
    <row r="114" spans="1:4" x14ac:dyDescent="0.35">
      <c r="A114" t="s">
        <v>151</v>
      </c>
      <c r="B114" t="s">
        <v>14</v>
      </c>
      <c r="C114">
        <v>0</v>
      </c>
      <c r="D114">
        <v>0</v>
      </c>
    </row>
    <row r="115" spans="1:4" x14ac:dyDescent="0.35">
      <c r="A115" t="s">
        <v>151</v>
      </c>
      <c r="B115" t="s">
        <v>15</v>
      </c>
      <c r="C115">
        <v>0</v>
      </c>
      <c r="D115">
        <v>0</v>
      </c>
    </row>
    <row r="116" spans="1:4" x14ac:dyDescent="0.35">
      <c r="A116" t="s">
        <v>151</v>
      </c>
      <c r="B116" t="s">
        <v>16</v>
      </c>
      <c r="C116">
        <v>0</v>
      </c>
      <c r="D116">
        <v>0</v>
      </c>
    </row>
    <row r="117" spans="1:4" x14ac:dyDescent="0.35">
      <c r="A117" t="s">
        <v>151</v>
      </c>
      <c r="B117" t="s">
        <v>17</v>
      </c>
      <c r="C117">
        <v>17099785</v>
      </c>
      <c r="D117">
        <v>1379391</v>
      </c>
    </row>
    <row r="118" spans="1:4" x14ac:dyDescent="0.35">
      <c r="A118" t="s">
        <v>151</v>
      </c>
      <c r="B118" t="s">
        <v>19</v>
      </c>
      <c r="C118">
        <v>0</v>
      </c>
      <c r="D118">
        <v>0</v>
      </c>
    </row>
    <row r="119" spans="1:4" x14ac:dyDescent="0.35">
      <c r="A119" t="s">
        <v>151</v>
      </c>
      <c r="B119" t="s">
        <v>20</v>
      </c>
      <c r="C119">
        <v>0</v>
      </c>
      <c r="D119">
        <v>0</v>
      </c>
    </row>
    <row r="120" spans="1:4" x14ac:dyDescent="0.35">
      <c r="A120" t="s">
        <v>151</v>
      </c>
      <c r="B120" t="s">
        <v>21</v>
      </c>
      <c r="C120">
        <v>18663992</v>
      </c>
      <c r="D120">
        <v>1270191</v>
      </c>
    </row>
    <row r="121" spans="1:4" x14ac:dyDescent="0.35">
      <c r="A121" t="s">
        <v>176</v>
      </c>
      <c r="B121" t="s">
        <v>16</v>
      </c>
      <c r="C121">
        <v>5496799</v>
      </c>
      <c r="D121">
        <v>694592</v>
      </c>
    </row>
    <row r="122" spans="1:4" x14ac:dyDescent="0.35">
      <c r="A122" t="s">
        <v>152</v>
      </c>
      <c r="B122" t="s">
        <v>16</v>
      </c>
      <c r="C122">
        <v>109273</v>
      </c>
      <c r="D122">
        <v>3798289</v>
      </c>
    </row>
    <row r="123" spans="1:4" x14ac:dyDescent="0.35">
      <c r="A123" t="s">
        <v>153</v>
      </c>
      <c r="B123" t="s">
        <v>17</v>
      </c>
      <c r="C123">
        <v>27379896</v>
      </c>
      <c r="D123">
        <v>15416243</v>
      </c>
    </row>
    <row r="124" spans="1:4" x14ac:dyDescent="0.35">
      <c r="A124" t="s">
        <v>153</v>
      </c>
      <c r="B124" t="s">
        <v>19</v>
      </c>
      <c r="C124">
        <v>2262420</v>
      </c>
      <c r="D124">
        <v>1260737</v>
      </c>
    </row>
    <row r="125" spans="1:4" x14ac:dyDescent="0.35">
      <c r="A125" t="s">
        <v>153</v>
      </c>
      <c r="B125" t="s">
        <v>20</v>
      </c>
      <c r="C125">
        <v>10727256</v>
      </c>
      <c r="D125">
        <v>2967854</v>
      </c>
    </row>
    <row r="126" spans="1:4" x14ac:dyDescent="0.35">
      <c r="A126" t="s">
        <v>154</v>
      </c>
      <c r="B126" t="s">
        <v>14</v>
      </c>
      <c r="C126">
        <v>3617486</v>
      </c>
      <c r="D126">
        <v>0</v>
      </c>
    </row>
    <row r="127" spans="1:4" x14ac:dyDescent="0.35">
      <c r="A127" t="s">
        <v>154</v>
      </c>
      <c r="B127" t="s">
        <v>15</v>
      </c>
      <c r="C127">
        <v>1808743</v>
      </c>
      <c r="D127">
        <v>0</v>
      </c>
    </row>
    <row r="128" spans="1:4" x14ac:dyDescent="0.35">
      <c r="A128" t="s">
        <v>154</v>
      </c>
      <c r="B128" t="s">
        <v>16</v>
      </c>
      <c r="C128">
        <v>0</v>
      </c>
      <c r="D128">
        <v>0</v>
      </c>
    </row>
    <row r="129" spans="1:4" x14ac:dyDescent="0.35">
      <c r="A129" t="s">
        <v>154</v>
      </c>
      <c r="B129" t="s">
        <v>17</v>
      </c>
      <c r="C129">
        <v>3616770</v>
      </c>
      <c r="D129">
        <v>0</v>
      </c>
    </row>
    <row r="130" spans="1:4" x14ac:dyDescent="0.35">
      <c r="A130" t="s">
        <v>154</v>
      </c>
      <c r="B130" t="s">
        <v>19</v>
      </c>
      <c r="C130">
        <v>1808743</v>
      </c>
      <c r="D130">
        <v>0</v>
      </c>
    </row>
    <row r="131" spans="1:4" x14ac:dyDescent="0.35">
      <c r="A131" t="s">
        <v>154</v>
      </c>
      <c r="B131" t="s">
        <v>20</v>
      </c>
      <c r="C131">
        <v>3617486</v>
      </c>
      <c r="D131">
        <v>0</v>
      </c>
    </row>
    <row r="132" spans="1:4" x14ac:dyDescent="0.35">
      <c r="A132" t="s">
        <v>154</v>
      </c>
      <c r="B132" t="s">
        <v>21</v>
      </c>
      <c r="C132">
        <v>0</v>
      </c>
      <c r="D132">
        <v>0</v>
      </c>
    </row>
    <row r="133" spans="1:4" x14ac:dyDescent="0.35">
      <c r="A133" t="s">
        <v>155</v>
      </c>
      <c r="B133" t="s">
        <v>16</v>
      </c>
      <c r="C133">
        <v>7058749</v>
      </c>
      <c r="D133">
        <v>3970024</v>
      </c>
    </row>
    <row r="134" spans="1:4" x14ac:dyDescent="0.35">
      <c r="A134" t="s">
        <v>156</v>
      </c>
      <c r="B134" t="s">
        <v>15</v>
      </c>
      <c r="C134">
        <v>26070090</v>
      </c>
      <c r="D134">
        <v>2501264</v>
      </c>
    </row>
    <row r="135" spans="1:4" x14ac:dyDescent="0.35">
      <c r="A135" t="s">
        <v>156</v>
      </c>
      <c r="B135" t="s">
        <v>17</v>
      </c>
      <c r="C135">
        <v>19915519</v>
      </c>
      <c r="D135">
        <v>2489290</v>
      </c>
    </row>
    <row r="136" spans="1:4" x14ac:dyDescent="0.35">
      <c r="A136" t="s">
        <v>157</v>
      </c>
      <c r="B136" t="s">
        <v>16</v>
      </c>
      <c r="C136">
        <v>68399</v>
      </c>
      <c r="D136">
        <v>2862063</v>
      </c>
    </row>
    <row r="137" spans="1:4" x14ac:dyDescent="0.35">
      <c r="A137" t="s">
        <v>158</v>
      </c>
      <c r="B137" t="s">
        <v>14</v>
      </c>
      <c r="C137">
        <v>17143188</v>
      </c>
      <c r="D137">
        <v>0</v>
      </c>
    </row>
    <row r="138" spans="1:4" x14ac:dyDescent="0.35">
      <c r="A138" t="s">
        <v>158</v>
      </c>
      <c r="B138" t="s">
        <v>15</v>
      </c>
      <c r="C138">
        <v>11258525</v>
      </c>
      <c r="D138">
        <v>33958</v>
      </c>
    </row>
    <row r="139" spans="1:4" x14ac:dyDescent="0.35">
      <c r="A139" t="s">
        <v>158</v>
      </c>
      <c r="B139" t="s">
        <v>16</v>
      </c>
      <c r="C139">
        <v>25930746</v>
      </c>
      <c r="D139">
        <v>13222783</v>
      </c>
    </row>
    <row r="140" spans="1:4" x14ac:dyDescent="0.35">
      <c r="A140" t="s">
        <v>158</v>
      </c>
      <c r="B140" t="s">
        <v>17</v>
      </c>
      <c r="C140">
        <v>28636186</v>
      </c>
      <c r="D140">
        <v>10221615</v>
      </c>
    </row>
    <row r="141" spans="1:4" x14ac:dyDescent="0.35">
      <c r="A141" t="s">
        <v>158</v>
      </c>
      <c r="B141" t="s">
        <v>19</v>
      </c>
      <c r="C141">
        <v>13117067</v>
      </c>
      <c r="D141">
        <v>778647</v>
      </c>
    </row>
    <row r="142" spans="1:4" x14ac:dyDescent="0.35">
      <c r="A142" t="s">
        <v>158</v>
      </c>
      <c r="B142" t="s">
        <v>20</v>
      </c>
      <c r="C142">
        <v>14695152</v>
      </c>
      <c r="D142">
        <v>3181301</v>
      </c>
    </row>
    <row r="143" spans="1:4" x14ac:dyDescent="0.35">
      <c r="A143" t="s">
        <v>159</v>
      </c>
      <c r="B143" t="s">
        <v>14</v>
      </c>
      <c r="C143">
        <v>19184384</v>
      </c>
      <c r="D143">
        <v>0</v>
      </c>
    </row>
    <row r="144" spans="1:4" x14ac:dyDescent="0.35">
      <c r="A144" t="s">
        <v>159</v>
      </c>
      <c r="B144" t="s">
        <v>15</v>
      </c>
      <c r="C144">
        <v>5382497</v>
      </c>
      <c r="D144">
        <v>0</v>
      </c>
    </row>
    <row r="145" spans="1:4" x14ac:dyDescent="0.35">
      <c r="A145" t="s">
        <v>159</v>
      </c>
      <c r="B145" t="s">
        <v>16</v>
      </c>
      <c r="C145">
        <v>31266891</v>
      </c>
      <c r="D145">
        <v>1266898</v>
      </c>
    </row>
    <row r="146" spans="1:4" x14ac:dyDescent="0.35">
      <c r="A146" t="s">
        <v>159</v>
      </c>
      <c r="B146" t="s">
        <v>17</v>
      </c>
      <c r="C146">
        <v>37230997</v>
      </c>
      <c r="D146">
        <v>677985</v>
      </c>
    </row>
    <row r="147" spans="1:4" x14ac:dyDescent="0.35">
      <c r="A147" t="s">
        <v>159</v>
      </c>
      <c r="B147" t="s">
        <v>19</v>
      </c>
      <c r="C147">
        <v>17323069</v>
      </c>
      <c r="D147">
        <v>866162</v>
      </c>
    </row>
    <row r="148" spans="1:4" x14ac:dyDescent="0.35">
      <c r="A148" t="s">
        <v>159</v>
      </c>
      <c r="B148" t="s">
        <v>20</v>
      </c>
      <c r="C148">
        <v>15614654</v>
      </c>
      <c r="D148">
        <v>4522967</v>
      </c>
    </row>
    <row r="149" spans="1:4" x14ac:dyDescent="0.35">
      <c r="A149" t="s">
        <v>160</v>
      </c>
      <c r="B149" t="s">
        <v>14</v>
      </c>
      <c r="C149">
        <v>7957539</v>
      </c>
      <c r="D149">
        <v>997518</v>
      </c>
    </row>
    <row r="150" spans="1:4" x14ac:dyDescent="0.35">
      <c r="A150" t="s">
        <v>160</v>
      </c>
      <c r="B150" t="s">
        <v>15</v>
      </c>
      <c r="C150">
        <v>13552546</v>
      </c>
      <c r="D150">
        <v>7332672</v>
      </c>
    </row>
    <row r="151" spans="1:4" x14ac:dyDescent="0.35">
      <c r="A151" t="s">
        <v>160</v>
      </c>
      <c r="B151" t="s">
        <v>17</v>
      </c>
      <c r="C151">
        <v>22670582</v>
      </c>
      <c r="D151">
        <v>15299911</v>
      </c>
    </row>
    <row r="152" spans="1:4" x14ac:dyDescent="0.35">
      <c r="A152" t="s">
        <v>160</v>
      </c>
      <c r="B152" t="s">
        <v>19</v>
      </c>
      <c r="C152">
        <v>2027344</v>
      </c>
      <c r="D152">
        <v>670868</v>
      </c>
    </row>
    <row r="153" spans="1:4" x14ac:dyDescent="0.35">
      <c r="A153" t="s">
        <v>160</v>
      </c>
      <c r="B153" t="s">
        <v>20</v>
      </c>
      <c r="C153">
        <v>9602653</v>
      </c>
      <c r="D153">
        <v>4832852</v>
      </c>
    </row>
    <row r="154" spans="1:4" x14ac:dyDescent="0.35">
      <c r="A154" t="s">
        <v>160</v>
      </c>
      <c r="B154" t="s">
        <v>21</v>
      </c>
      <c r="C154">
        <v>8998109</v>
      </c>
      <c r="D154">
        <v>3991402</v>
      </c>
    </row>
  </sheetData>
  <autoFilter ref="A1:D1" xr:uid="{0E220786-9162-4ADD-8F84-249171415C6F}">
    <sortState xmlns:xlrd2="http://schemas.microsoft.com/office/spreadsheetml/2017/richdata2" ref="A2:D154">
      <sortCondition ref="A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42666-65CB-47DA-BDDC-93294CDA85F6}">
  <dimension ref="A1:O54"/>
  <sheetViews>
    <sheetView workbookViewId="0">
      <selection activeCell="F51" sqref="F51"/>
    </sheetView>
  </sheetViews>
  <sheetFormatPr defaultRowHeight="14.5" x14ac:dyDescent="0.35"/>
  <cols>
    <col min="1" max="1" width="20.1796875" bestFit="1" customWidth="1"/>
    <col min="2" max="2" width="20.81640625" bestFit="1" customWidth="1"/>
    <col min="3" max="3" width="18.453125" bestFit="1" customWidth="1"/>
    <col min="4" max="4" width="38.54296875" bestFit="1" customWidth="1"/>
    <col min="5" max="5" width="9.81640625" bestFit="1" customWidth="1"/>
    <col min="6" max="6" width="38.54296875" bestFit="1" customWidth="1"/>
    <col min="14" max="14" width="9.81640625" bestFit="1" customWidth="1"/>
  </cols>
  <sheetData>
    <row r="1" spans="1:15" x14ac:dyDescent="0.35">
      <c r="A1" s="40" t="s">
        <v>191</v>
      </c>
      <c r="B1" t="s">
        <v>188</v>
      </c>
    </row>
    <row r="2" spans="1:15" x14ac:dyDescent="0.35">
      <c r="A2" s="40" t="s">
        <v>24</v>
      </c>
      <c r="B2" t="s">
        <v>189</v>
      </c>
    </row>
    <row r="4" spans="1:15" x14ac:dyDescent="0.35">
      <c r="A4" t="s">
        <v>190</v>
      </c>
      <c r="B4" t="s">
        <v>187</v>
      </c>
      <c r="I4" t="s">
        <v>192</v>
      </c>
      <c r="J4" t="s">
        <v>192</v>
      </c>
    </row>
    <row r="5" spans="1:15" x14ac:dyDescent="0.35">
      <c r="D5" t="s">
        <v>115</v>
      </c>
      <c r="E5" t="b">
        <f t="shared" ref="E5:E52" si="0">IF(D5=A5,"OK")</f>
        <v>0</v>
      </c>
      <c r="H5" t="e">
        <f>GETPIVOTDATA("Sum of Distributions",$A$4,"Fund","Aberdeen Standard UK Retail Park Trust")-I5</f>
        <v>#REF!</v>
      </c>
      <c r="I5">
        <v>17115686</v>
      </c>
      <c r="J5">
        <v>17115686</v>
      </c>
      <c r="K5">
        <f>I5-J5</f>
        <v>0</v>
      </c>
      <c r="M5">
        <v>3362447</v>
      </c>
      <c r="N5">
        <v>3362447</v>
      </c>
      <c r="O5">
        <f>M5-N5</f>
        <v>0</v>
      </c>
    </row>
    <row r="6" spans="1:15" x14ac:dyDescent="0.35">
      <c r="D6" t="s">
        <v>118</v>
      </c>
      <c r="E6" t="b">
        <f t="shared" si="0"/>
        <v>0</v>
      </c>
      <c r="I6">
        <v>7368058</v>
      </c>
      <c r="J6">
        <v>7368058</v>
      </c>
      <c r="K6">
        <f t="shared" ref="K6:K54" si="1">I6-J6</f>
        <v>0</v>
      </c>
      <c r="M6">
        <v>12685441</v>
      </c>
      <c r="N6">
        <v>12685441</v>
      </c>
      <c r="O6">
        <f t="shared" ref="O6:O52" si="2">M6-N6</f>
        <v>0</v>
      </c>
    </row>
    <row r="7" spans="1:15" x14ac:dyDescent="0.35">
      <c r="D7" t="s">
        <v>119</v>
      </c>
      <c r="E7" t="b">
        <f t="shared" si="0"/>
        <v>0</v>
      </c>
      <c r="I7">
        <v>6539973</v>
      </c>
      <c r="J7">
        <v>6539973</v>
      </c>
      <c r="K7">
        <f t="shared" si="1"/>
        <v>0</v>
      </c>
      <c r="M7">
        <v>38449134</v>
      </c>
      <c r="N7">
        <v>38449134</v>
      </c>
      <c r="O7">
        <f t="shared" si="2"/>
        <v>0</v>
      </c>
    </row>
    <row r="8" spans="1:15" x14ac:dyDescent="0.35">
      <c r="D8" t="s">
        <v>120</v>
      </c>
      <c r="E8" t="b">
        <f t="shared" si="0"/>
        <v>0</v>
      </c>
      <c r="I8">
        <v>20999869</v>
      </c>
      <c r="J8">
        <v>20999869</v>
      </c>
      <c r="K8">
        <f t="shared" si="1"/>
        <v>0</v>
      </c>
      <c r="M8">
        <v>31726271</v>
      </c>
      <c r="N8">
        <v>31726271</v>
      </c>
      <c r="O8">
        <f t="shared" si="2"/>
        <v>0</v>
      </c>
    </row>
    <row r="9" spans="1:15" x14ac:dyDescent="0.35">
      <c r="D9" t="s">
        <v>121</v>
      </c>
      <c r="E9" t="b">
        <f t="shared" si="0"/>
        <v>0</v>
      </c>
      <c r="I9">
        <v>2080230</v>
      </c>
      <c r="J9">
        <v>2080230</v>
      </c>
      <c r="K9">
        <f t="shared" si="1"/>
        <v>0</v>
      </c>
      <c r="M9">
        <v>7960166</v>
      </c>
      <c r="N9">
        <v>7960166</v>
      </c>
      <c r="O9">
        <f t="shared" si="2"/>
        <v>0</v>
      </c>
    </row>
    <row r="10" spans="1:15" x14ac:dyDescent="0.35">
      <c r="D10" t="s">
        <v>122</v>
      </c>
      <c r="E10" t="b">
        <f t="shared" si="0"/>
        <v>0</v>
      </c>
      <c r="I10">
        <v>857018</v>
      </c>
      <c r="J10">
        <v>857018</v>
      </c>
      <c r="K10">
        <f t="shared" si="1"/>
        <v>0</v>
      </c>
      <c r="M10">
        <v>5140881</v>
      </c>
      <c r="N10">
        <v>5140881</v>
      </c>
      <c r="O10">
        <f t="shared" si="2"/>
        <v>0</v>
      </c>
    </row>
    <row r="11" spans="1:15" x14ac:dyDescent="0.35">
      <c r="D11" s="41" t="s">
        <v>63</v>
      </c>
      <c r="E11" t="b">
        <f t="shared" si="0"/>
        <v>0</v>
      </c>
      <c r="J11">
        <v>0</v>
      </c>
      <c r="K11">
        <f t="shared" si="1"/>
        <v>0</v>
      </c>
      <c r="M11">
        <v>4393698</v>
      </c>
      <c r="N11">
        <v>4393698</v>
      </c>
      <c r="O11">
        <f t="shared" si="2"/>
        <v>0</v>
      </c>
    </row>
    <row r="12" spans="1:15" x14ac:dyDescent="0.35">
      <c r="D12" t="s">
        <v>123</v>
      </c>
      <c r="E12" t="b">
        <f t="shared" si="0"/>
        <v>0</v>
      </c>
      <c r="I12">
        <v>68861060</v>
      </c>
      <c r="J12">
        <v>68861060</v>
      </c>
      <c r="K12">
        <f t="shared" si="1"/>
        <v>0</v>
      </c>
      <c r="M12">
        <v>141822667</v>
      </c>
      <c r="N12">
        <v>141822667</v>
      </c>
      <c r="O12">
        <f t="shared" si="2"/>
        <v>0</v>
      </c>
    </row>
    <row r="13" spans="1:15" x14ac:dyDescent="0.35">
      <c r="D13" t="s">
        <v>124</v>
      </c>
      <c r="E13" t="b">
        <f t="shared" si="0"/>
        <v>0</v>
      </c>
      <c r="I13">
        <v>3069242</v>
      </c>
      <c r="J13">
        <v>3069242</v>
      </c>
      <c r="K13">
        <f t="shared" si="1"/>
        <v>0</v>
      </c>
      <c r="M13">
        <v>8197034</v>
      </c>
      <c r="N13">
        <v>8197034</v>
      </c>
      <c r="O13">
        <f t="shared" si="2"/>
        <v>0</v>
      </c>
    </row>
    <row r="14" spans="1:15" x14ac:dyDescent="0.35">
      <c r="D14" t="s">
        <v>125</v>
      </c>
      <c r="E14" t="b">
        <f t="shared" si="0"/>
        <v>0</v>
      </c>
      <c r="I14">
        <v>10301840</v>
      </c>
      <c r="J14">
        <v>10301840</v>
      </c>
      <c r="K14">
        <f t="shared" si="1"/>
        <v>0</v>
      </c>
      <c r="M14">
        <v>91633024</v>
      </c>
      <c r="N14">
        <v>91633024</v>
      </c>
      <c r="O14">
        <f t="shared" si="2"/>
        <v>0</v>
      </c>
    </row>
    <row r="15" spans="1:15" x14ac:dyDescent="0.35">
      <c r="D15" t="s">
        <v>126</v>
      </c>
      <c r="E15" t="b">
        <f t="shared" si="0"/>
        <v>0</v>
      </c>
      <c r="I15">
        <v>0</v>
      </c>
      <c r="J15">
        <v>0</v>
      </c>
      <c r="K15">
        <f t="shared" si="1"/>
        <v>0</v>
      </c>
      <c r="M15">
        <v>12794919</v>
      </c>
      <c r="N15">
        <v>12794919</v>
      </c>
      <c r="O15">
        <f t="shared" si="2"/>
        <v>0</v>
      </c>
    </row>
    <row r="16" spans="1:15" x14ac:dyDescent="0.35">
      <c r="D16" t="s">
        <v>193</v>
      </c>
      <c r="E16" t="b">
        <f t="shared" si="0"/>
        <v>0</v>
      </c>
      <c r="I16">
        <v>50000</v>
      </c>
      <c r="J16">
        <v>50000</v>
      </c>
      <c r="K16">
        <f t="shared" si="1"/>
        <v>0</v>
      </c>
      <c r="M16">
        <v>5696828</v>
      </c>
      <c r="N16">
        <v>5696828</v>
      </c>
      <c r="O16">
        <f t="shared" si="2"/>
        <v>0</v>
      </c>
    </row>
    <row r="17" spans="4:15" x14ac:dyDescent="0.35">
      <c r="D17" t="s">
        <v>127</v>
      </c>
      <c r="E17" t="b">
        <f t="shared" si="0"/>
        <v>0</v>
      </c>
      <c r="I17">
        <v>28753319</v>
      </c>
      <c r="J17">
        <v>28753319</v>
      </c>
      <c r="K17">
        <f t="shared" si="1"/>
        <v>0</v>
      </c>
      <c r="M17">
        <v>47531231</v>
      </c>
      <c r="N17">
        <v>47531231</v>
      </c>
      <c r="O17">
        <f t="shared" si="2"/>
        <v>0</v>
      </c>
    </row>
    <row r="18" spans="4:15" x14ac:dyDescent="0.35">
      <c r="D18" t="s">
        <v>128</v>
      </c>
      <c r="E18" t="b">
        <f t="shared" si="0"/>
        <v>0</v>
      </c>
      <c r="I18">
        <v>662342</v>
      </c>
      <c r="J18">
        <v>662342</v>
      </c>
      <c r="K18">
        <f t="shared" si="1"/>
        <v>0</v>
      </c>
      <c r="M18">
        <v>4020185</v>
      </c>
      <c r="N18">
        <v>4020185</v>
      </c>
      <c r="O18">
        <f t="shared" si="2"/>
        <v>0</v>
      </c>
    </row>
    <row r="19" spans="4:15" x14ac:dyDescent="0.35">
      <c r="D19" t="s">
        <v>129</v>
      </c>
      <c r="E19" t="b">
        <f t="shared" si="0"/>
        <v>0</v>
      </c>
      <c r="I19">
        <v>6585761</v>
      </c>
      <c r="J19">
        <v>6585761</v>
      </c>
      <c r="K19">
        <f t="shared" si="1"/>
        <v>0</v>
      </c>
      <c r="M19">
        <v>2377430</v>
      </c>
      <c r="N19">
        <v>2377430</v>
      </c>
      <c r="O19">
        <f t="shared" si="2"/>
        <v>0</v>
      </c>
    </row>
    <row r="20" spans="4:15" x14ac:dyDescent="0.35">
      <c r="D20" t="s">
        <v>130</v>
      </c>
      <c r="E20" t="b">
        <f t="shared" si="0"/>
        <v>0</v>
      </c>
      <c r="I20">
        <v>3526960</v>
      </c>
      <c r="J20">
        <v>3526960</v>
      </c>
      <c r="K20">
        <f t="shared" si="1"/>
        <v>0</v>
      </c>
      <c r="M20">
        <v>9671787</v>
      </c>
      <c r="N20">
        <v>9671787</v>
      </c>
      <c r="O20">
        <f t="shared" si="2"/>
        <v>0</v>
      </c>
    </row>
    <row r="21" spans="4:15" x14ac:dyDescent="0.35">
      <c r="D21" t="s">
        <v>131</v>
      </c>
      <c r="E21" t="b">
        <f t="shared" si="0"/>
        <v>0</v>
      </c>
      <c r="I21">
        <v>1095291</v>
      </c>
      <c r="J21">
        <v>1095291</v>
      </c>
      <c r="K21">
        <f t="shared" si="1"/>
        <v>0</v>
      </c>
      <c r="M21">
        <v>6006127</v>
      </c>
      <c r="N21">
        <v>6006127</v>
      </c>
      <c r="O21">
        <f t="shared" si="2"/>
        <v>0</v>
      </c>
    </row>
    <row r="22" spans="4:15" x14ac:dyDescent="0.35">
      <c r="D22" t="s">
        <v>132</v>
      </c>
      <c r="E22" t="b">
        <f t="shared" si="0"/>
        <v>0</v>
      </c>
      <c r="I22">
        <v>3780160</v>
      </c>
      <c r="J22">
        <v>3780160</v>
      </c>
      <c r="K22">
        <f t="shared" si="1"/>
        <v>0</v>
      </c>
      <c r="M22">
        <v>122610</v>
      </c>
      <c r="N22">
        <v>122610</v>
      </c>
      <c r="O22">
        <f t="shared" si="2"/>
        <v>0</v>
      </c>
    </row>
    <row r="23" spans="4:15" x14ac:dyDescent="0.35">
      <c r="D23" t="s">
        <v>134</v>
      </c>
      <c r="E23" t="b">
        <f t="shared" si="0"/>
        <v>0</v>
      </c>
      <c r="I23">
        <v>3050968</v>
      </c>
      <c r="J23">
        <v>3050968</v>
      </c>
      <c r="K23">
        <f t="shared" si="1"/>
        <v>0</v>
      </c>
      <c r="M23">
        <v>175021</v>
      </c>
      <c r="N23">
        <v>175021</v>
      </c>
      <c r="O23">
        <f t="shared" si="2"/>
        <v>0</v>
      </c>
    </row>
    <row r="24" spans="4:15" x14ac:dyDescent="0.35">
      <c r="D24" t="s">
        <v>133</v>
      </c>
      <c r="E24" t="b">
        <f t="shared" si="0"/>
        <v>0</v>
      </c>
      <c r="I24">
        <v>1498170</v>
      </c>
      <c r="J24">
        <v>1498170</v>
      </c>
      <c r="K24">
        <f t="shared" si="1"/>
        <v>0</v>
      </c>
      <c r="M24">
        <v>95019</v>
      </c>
      <c r="N24">
        <v>95019</v>
      </c>
      <c r="O24">
        <f t="shared" si="2"/>
        <v>0</v>
      </c>
    </row>
    <row r="25" spans="4:15" x14ac:dyDescent="0.35">
      <c r="D25" t="s">
        <v>135</v>
      </c>
      <c r="E25" t="b">
        <f t="shared" si="0"/>
        <v>0</v>
      </c>
      <c r="I25">
        <v>69106969</v>
      </c>
      <c r="J25">
        <v>69106969</v>
      </c>
      <c r="K25">
        <f t="shared" si="1"/>
        <v>0</v>
      </c>
      <c r="M25">
        <v>241251733</v>
      </c>
      <c r="N25">
        <v>241251733</v>
      </c>
      <c r="O25">
        <f t="shared" si="2"/>
        <v>0</v>
      </c>
    </row>
    <row r="26" spans="4:15" x14ac:dyDescent="0.35">
      <c r="D26" t="s">
        <v>136</v>
      </c>
      <c r="E26" t="b">
        <f t="shared" si="0"/>
        <v>0</v>
      </c>
      <c r="I26">
        <v>2701024</v>
      </c>
      <c r="J26">
        <v>2701024</v>
      </c>
      <c r="K26">
        <f t="shared" si="1"/>
        <v>0</v>
      </c>
      <c r="M26">
        <v>10273220</v>
      </c>
      <c r="N26">
        <v>10273220</v>
      </c>
      <c r="O26">
        <f t="shared" si="2"/>
        <v>0</v>
      </c>
    </row>
    <row r="27" spans="4:15" x14ac:dyDescent="0.35">
      <c r="D27" t="s">
        <v>137</v>
      </c>
      <c r="E27" t="b">
        <f t="shared" si="0"/>
        <v>0</v>
      </c>
      <c r="I27">
        <v>2034073</v>
      </c>
      <c r="J27">
        <v>2034073</v>
      </c>
      <c r="K27">
        <f t="shared" si="1"/>
        <v>0</v>
      </c>
      <c r="M27">
        <v>4489401</v>
      </c>
      <c r="N27">
        <v>4489401</v>
      </c>
      <c r="O27">
        <f t="shared" si="2"/>
        <v>0</v>
      </c>
    </row>
    <row r="28" spans="4:15" x14ac:dyDescent="0.35">
      <c r="D28" t="s">
        <v>138</v>
      </c>
      <c r="E28" t="b">
        <f t="shared" si="0"/>
        <v>0</v>
      </c>
      <c r="I28">
        <v>33923856</v>
      </c>
      <c r="J28">
        <v>33923856</v>
      </c>
      <c r="K28">
        <f t="shared" si="1"/>
        <v>0</v>
      </c>
      <c r="M28">
        <v>194723228</v>
      </c>
      <c r="N28">
        <v>194723228</v>
      </c>
      <c r="O28">
        <f t="shared" si="2"/>
        <v>0</v>
      </c>
    </row>
    <row r="29" spans="4:15" x14ac:dyDescent="0.35">
      <c r="D29" t="s">
        <v>139</v>
      </c>
      <c r="E29" t="b">
        <f t="shared" si="0"/>
        <v>0</v>
      </c>
      <c r="I29">
        <v>13566374</v>
      </c>
      <c r="J29">
        <v>13566374</v>
      </c>
      <c r="K29">
        <f t="shared" si="1"/>
        <v>0</v>
      </c>
      <c r="M29">
        <v>2566612</v>
      </c>
      <c r="N29">
        <v>2566612</v>
      </c>
      <c r="O29">
        <f t="shared" si="2"/>
        <v>0</v>
      </c>
    </row>
    <row r="30" spans="4:15" x14ac:dyDescent="0.35">
      <c r="D30" t="s">
        <v>140</v>
      </c>
      <c r="E30" t="b">
        <f t="shared" si="0"/>
        <v>0</v>
      </c>
      <c r="I30">
        <v>13199373</v>
      </c>
      <c r="J30">
        <v>13199373</v>
      </c>
      <c r="K30">
        <f t="shared" si="1"/>
        <v>0</v>
      </c>
      <c r="M30">
        <v>45235072</v>
      </c>
      <c r="N30">
        <v>45235072</v>
      </c>
      <c r="O30">
        <f t="shared" si="2"/>
        <v>0</v>
      </c>
    </row>
    <row r="31" spans="4:15" x14ac:dyDescent="0.35">
      <c r="D31" s="41" t="s">
        <v>68</v>
      </c>
      <c r="E31" t="b">
        <f t="shared" si="0"/>
        <v>0</v>
      </c>
      <c r="I31">
        <v>1161515</v>
      </c>
      <c r="J31">
        <v>1161515</v>
      </c>
      <c r="K31">
        <f t="shared" si="1"/>
        <v>0</v>
      </c>
      <c r="M31">
        <v>3026002</v>
      </c>
      <c r="N31">
        <v>3026002</v>
      </c>
      <c r="O31">
        <f t="shared" si="2"/>
        <v>0</v>
      </c>
    </row>
    <row r="32" spans="4:15" x14ac:dyDescent="0.35">
      <c r="D32" t="s">
        <v>141</v>
      </c>
      <c r="E32" t="b">
        <f t="shared" si="0"/>
        <v>0</v>
      </c>
      <c r="I32">
        <v>5223704</v>
      </c>
      <c r="J32">
        <v>5223704</v>
      </c>
      <c r="K32">
        <f t="shared" si="1"/>
        <v>0</v>
      </c>
      <c r="M32">
        <v>4051633</v>
      </c>
      <c r="N32">
        <v>4051633</v>
      </c>
      <c r="O32">
        <f t="shared" si="2"/>
        <v>0</v>
      </c>
    </row>
    <row r="33" spans="4:15" x14ac:dyDescent="0.35">
      <c r="D33" t="s">
        <v>142</v>
      </c>
      <c r="E33" t="b">
        <f t="shared" si="0"/>
        <v>0</v>
      </c>
      <c r="I33">
        <v>1823943</v>
      </c>
      <c r="J33">
        <v>1823943</v>
      </c>
      <c r="K33">
        <f t="shared" si="1"/>
        <v>0</v>
      </c>
      <c r="M33">
        <v>20348996</v>
      </c>
      <c r="N33">
        <v>20348996</v>
      </c>
      <c r="O33">
        <f t="shared" si="2"/>
        <v>0</v>
      </c>
    </row>
    <row r="34" spans="4:15" x14ac:dyDescent="0.35">
      <c r="D34" t="s">
        <v>143</v>
      </c>
      <c r="E34" t="b">
        <f t="shared" si="0"/>
        <v>0</v>
      </c>
      <c r="I34">
        <v>18643785</v>
      </c>
      <c r="J34">
        <v>18643785</v>
      </c>
      <c r="K34">
        <f t="shared" si="1"/>
        <v>0</v>
      </c>
      <c r="M34">
        <v>1113394</v>
      </c>
      <c r="N34">
        <v>1113394</v>
      </c>
      <c r="O34">
        <f t="shared" si="2"/>
        <v>0</v>
      </c>
    </row>
    <row r="35" spans="4:15" x14ac:dyDescent="0.35">
      <c r="D35" t="s">
        <v>144</v>
      </c>
      <c r="E35" t="b">
        <f t="shared" si="0"/>
        <v>0</v>
      </c>
      <c r="I35">
        <v>3906661</v>
      </c>
      <c r="J35">
        <v>3906661</v>
      </c>
      <c r="K35">
        <f t="shared" si="1"/>
        <v>0</v>
      </c>
      <c r="M35">
        <v>31136075</v>
      </c>
      <c r="N35">
        <v>31136075</v>
      </c>
      <c r="O35">
        <f t="shared" si="2"/>
        <v>0</v>
      </c>
    </row>
    <row r="36" spans="4:15" x14ac:dyDescent="0.35">
      <c r="D36" t="s">
        <v>145</v>
      </c>
      <c r="E36" t="b">
        <f t="shared" si="0"/>
        <v>0</v>
      </c>
      <c r="I36">
        <v>6549489</v>
      </c>
      <c r="J36">
        <v>6549489</v>
      </c>
      <c r="K36">
        <f t="shared" si="1"/>
        <v>0</v>
      </c>
      <c r="M36">
        <v>1614108</v>
      </c>
      <c r="N36">
        <v>1614108</v>
      </c>
      <c r="O36">
        <f t="shared" si="2"/>
        <v>0</v>
      </c>
    </row>
    <row r="37" spans="4:15" x14ac:dyDescent="0.35">
      <c r="D37" t="s">
        <v>147</v>
      </c>
      <c r="E37" t="b">
        <f t="shared" si="0"/>
        <v>0</v>
      </c>
      <c r="I37">
        <v>1085016</v>
      </c>
      <c r="J37">
        <v>1085016</v>
      </c>
      <c r="K37">
        <f t="shared" si="1"/>
        <v>0</v>
      </c>
      <c r="M37">
        <v>15412808</v>
      </c>
      <c r="N37">
        <v>15412808</v>
      </c>
      <c r="O37">
        <f t="shared" si="2"/>
        <v>0</v>
      </c>
    </row>
    <row r="38" spans="4:15" x14ac:dyDescent="0.35">
      <c r="D38" t="s">
        <v>148</v>
      </c>
      <c r="E38" t="b">
        <f t="shared" si="0"/>
        <v>0</v>
      </c>
      <c r="I38">
        <v>3791478</v>
      </c>
      <c r="J38">
        <v>3791478</v>
      </c>
      <c r="K38">
        <f t="shared" si="1"/>
        <v>0</v>
      </c>
      <c r="M38">
        <v>23954372</v>
      </c>
      <c r="N38">
        <v>23954372</v>
      </c>
      <c r="O38">
        <f t="shared" si="2"/>
        <v>0</v>
      </c>
    </row>
    <row r="39" spans="4:15" x14ac:dyDescent="0.35">
      <c r="D39" t="s">
        <v>149</v>
      </c>
      <c r="E39" t="b">
        <f t="shared" si="0"/>
        <v>0</v>
      </c>
      <c r="I39">
        <v>8966630</v>
      </c>
      <c r="J39">
        <v>8966630</v>
      </c>
      <c r="K39">
        <f t="shared" si="1"/>
        <v>0</v>
      </c>
      <c r="M39">
        <v>9626722</v>
      </c>
      <c r="N39">
        <v>9626722</v>
      </c>
      <c r="O39">
        <f t="shared" si="2"/>
        <v>0</v>
      </c>
    </row>
    <row r="40" spans="4:15" x14ac:dyDescent="0.35">
      <c r="D40" t="s">
        <v>150</v>
      </c>
      <c r="E40" t="b">
        <f t="shared" si="0"/>
        <v>0</v>
      </c>
      <c r="I40">
        <v>959767</v>
      </c>
      <c r="J40">
        <v>959767</v>
      </c>
      <c r="K40">
        <f t="shared" si="1"/>
        <v>0</v>
      </c>
      <c r="M40">
        <v>1680683</v>
      </c>
      <c r="N40">
        <v>1680683</v>
      </c>
      <c r="O40">
        <f t="shared" si="2"/>
        <v>0</v>
      </c>
    </row>
    <row r="41" spans="4:15" x14ac:dyDescent="0.35">
      <c r="D41" t="s">
        <v>151</v>
      </c>
      <c r="E41" t="b">
        <f t="shared" si="0"/>
        <v>0</v>
      </c>
      <c r="I41">
        <v>1857251</v>
      </c>
      <c r="J41">
        <v>1857251</v>
      </c>
      <c r="K41">
        <f t="shared" si="1"/>
        <v>0</v>
      </c>
      <c r="M41">
        <v>31862263</v>
      </c>
      <c r="N41">
        <v>31862263</v>
      </c>
      <c r="O41">
        <f t="shared" si="2"/>
        <v>0</v>
      </c>
    </row>
    <row r="42" spans="4:15" x14ac:dyDescent="0.35">
      <c r="D42" t="s">
        <v>194</v>
      </c>
      <c r="E42" t="b">
        <f t="shared" si="0"/>
        <v>0</v>
      </c>
      <c r="I42">
        <v>2676518</v>
      </c>
      <c r="J42">
        <v>2676518</v>
      </c>
      <c r="K42">
        <f t="shared" si="1"/>
        <v>0</v>
      </c>
      <c r="M42">
        <v>771511</v>
      </c>
      <c r="N42">
        <v>771511</v>
      </c>
      <c r="O42">
        <f t="shared" si="2"/>
        <v>0</v>
      </c>
    </row>
    <row r="43" spans="4:15" x14ac:dyDescent="0.35">
      <c r="D43" t="s">
        <v>153</v>
      </c>
      <c r="E43" t="b">
        <f t="shared" si="0"/>
        <v>0</v>
      </c>
      <c r="I43">
        <v>18762091</v>
      </c>
      <c r="J43">
        <v>18762091</v>
      </c>
      <c r="K43">
        <f t="shared" si="1"/>
        <v>0</v>
      </c>
      <c r="M43">
        <v>36942332</v>
      </c>
      <c r="N43">
        <v>36942332</v>
      </c>
      <c r="O43">
        <f t="shared" si="2"/>
        <v>0</v>
      </c>
    </row>
    <row r="44" spans="4:15" x14ac:dyDescent="0.35">
      <c r="D44" t="s">
        <v>154</v>
      </c>
      <c r="E44" t="b">
        <f t="shared" si="0"/>
        <v>0</v>
      </c>
      <c r="I44">
        <v>0</v>
      </c>
      <c r="J44">
        <v>0</v>
      </c>
      <c r="K44">
        <f>I44-J44</f>
        <v>0</v>
      </c>
      <c r="M44">
        <v>12301504</v>
      </c>
      <c r="N44">
        <v>12301504</v>
      </c>
      <c r="O44">
        <f t="shared" si="2"/>
        <v>0</v>
      </c>
    </row>
    <row r="45" spans="4:15" x14ac:dyDescent="0.35">
      <c r="D45" t="s">
        <v>155</v>
      </c>
      <c r="E45" t="b">
        <f t="shared" si="0"/>
        <v>0</v>
      </c>
      <c r="I45">
        <v>2770024</v>
      </c>
      <c r="J45">
        <v>2770024</v>
      </c>
      <c r="K45">
        <f t="shared" si="1"/>
        <v>0</v>
      </c>
      <c r="M45">
        <v>7584401</v>
      </c>
      <c r="N45">
        <v>7584401</v>
      </c>
      <c r="O45">
        <f t="shared" si="2"/>
        <v>0</v>
      </c>
    </row>
    <row r="46" spans="4:15" x14ac:dyDescent="0.35">
      <c r="D46" t="s">
        <v>156</v>
      </c>
      <c r="E46" t="b">
        <f t="shared" si="0"/>
        <v>0</v>
      </c>
      <c r="I46">
        <v>3941539</v>
      </c>
      <c r="J46">
        <v>3941539</v>
      </c>
      <c r="K46">
        <f t="shared" si="1"/>
        <v>0</v>
      </c>
      <c r="M46">
        <v>41250385</v>
      </c>
      <c r="N46">
        <v>41250385</v>
      </c>
      <c r="O46">
        <f t="shared" si="2"/>
        <v>0</v>
      </c>
    </row>
    <row r="47" spans="4:15" x14ac:dyDescent="0.35">
      <c r="D47" t="s">
        <v>157</v>
      </c>
      <c r="E47" t="b">
        <f t="shared" si="0"/>
        <v>0</v>
      </c>
      <c r="I47">
        <v>2862063</v>
      </c>
      <c r="J47">
        <v>2862063</v>
      </c>
      <c r="K47">
        <f t="shared" si="1"/>
        <v>0</v>
      </c>
      <c r="M47">
        <v>68399</v>
      </c>
      <c r="N47">
        <v>68399</v>
      </c>
      <c r="O47">
        <f t="shared" si="2"/>
        <v>0</v>
      </c>
    </row>
    <row r="48" spans="4:15" x14ac:dyDescent="0.35">
      <c r="D48" s="42" t="s">
        <v>195</v>
      </c>
      <c r="E48" s="42" t="b">
        <f t="shared" si="0"/>
        <v>0</v>
      </c>
      <c r="F48" t="s">
        <v>196</v>
      </c>
      <c r="I48">
        <v>689445</v>
      </c>
      <c r="J48">
        <v>689445</v>
      </c>
      <c r="K48">
        <f t="shared" si="1"/>
        <v>0</v>
      </c>
      <c r="M48">
        <v>11406522</v>
      </c>
      <c r="N48">
        <v>11406522</v>
      </c>
      <c r="O48">
        <f t="shared" si="2"/>
        <v>0</v>
      </c>
    </row>
    <row r="49" spans="4:15" x14ac:dyDescent="0.35">
      <c r="D49" s="42" t="s">
        <v>197</v>
      </c>
      <c r="E49" s="42" t="b">
        <f t="shared" si="0"/>
        <v>0</v>
      </c>
      <c r="F49" t="s">
        <v>196</v>
      </c>
      <c r="I49">
        <v>23425250</v>
      </c>
      <c r="J49">
        <v>23425250</v>
      </c>
      <c r="K49">
        <f t="shared" si="1"/>
        <v>0</v>
      </c>
      <c r="M49">
        <v>14553410</v>
      </c>
      <c r="N49">
        <v>14553410</v>
      </c>
      <c r="O49">
        <f t="shared" si="2"/>
        <v>0</v>
      </c>
    </row>
    <row r="50" spans="4:15" x14ac:dyDescent="0.35">
      <c r="D50" t="s">
        <v>158</v>
      </c>
      <c r="E50" t="b">
        <f t="shared" si="0"/>
        <v>0</v>
      </c>
      <c r="I50">
        <v>22363460</v>
      </c>
      <c r="J50">
        <v>22363460</v>
      </c>
      <c r="K50">
        <f t="shared" si="1"/>
        <v>0</v>
      </c>
      <c r="M50">
        <v>78835947</v>
      </c>
      <c r="N50">
        <v>78835947</v>
      </c>
      <c r="O50">
        <f t="shared" si="2"/>
        <v>0</v>
      </c>
    </row>
    <row r="51" spans="4:15" x14ac:dyDescent="0.35">
      <c r="D51" t="s">
        <v>159</v>
      </c>
      <c r="E51" t="b">
        <f t="shared" si="0"/>
        <v>0</v>
      </c>
      <c r="I51">
        <v>10957764</v>
      </c>
      <c r="J51">
        <v>10957764</v>
      </c>
      <c r="K51">
        <f t="shared" si="1"/>
        <v>0</v>
      </c>
      <c r="M51">
        <v>53296185</v>
      </c>
      <c r="N51">
        <v>53296185</v>
      </c>
      <c r="O51">
        <f t="shared" si="2"/>
        <v>0</v>
      </c>
    </row>
    <row r="52" spans="4:15" x14ac:dyDescent="0.35">
      <c r="D52" t="s">
        <v>160</v>
      </c>
      <c r="E52" t="b">
        <f t="shared" si="0"/>
        <v>0</v>
      </c>
      <c r="I52">
        <v>20884040</v>
      </c>
      <c r="J52">
        <v>20884040</v>
      </c>
      <c r="K52">
        <f t="shared" si="1"/>
        <v>0</v>
      </c>
      <c r="M52">
        <v>74270236</v>
      </c>
      <c r="N52">
        <v>74270236</v>
      </c>
      <c r="O52">
        <f t="shared" si="2"/>
        <v>0</v>
      </c>
    </row>
    <row r="53" spans="4:15" x14ac:dyDescent="0.35">
      <c r="G53" t="str">
        <f t="shared" ref="G53:G54" si="3">IF(D53=A53,"OK")</f>
        <v>OK</v>
      </c>
      <c r="K53">
        <f t="shared" si="1"/>
        <v>0</v>
      </c>
    </row>
    <row r="54" spans="4:15" x14ac:dyDescent="0.35">
      <c r="G54" t="str">
        <f t="shared" si="3"/>
        <v>OK</v>
      </c>
      <c r="K54">
        <f t="shared" si="1"/>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28BE038021FF47A4B63B6913A62EE6" ma:contentTypeVersion="41" ma:contentTypeDescription="Create a new document." ma:contentTypeScope="" ma:versionID="77198022621695e7987e7e9a8add2ff8">
  <xsd:schema xmlns:xsd="http://www.w3.org/2001/XMLSchema" xmlns:xs="http://www.w3.org/2001/XMLSchema" xmlns:p="http://schemas.microsoft.com/office/2006/metadata/properties" xmlns:ns1="a5d8355a-3529-4eea-8d10-b4a75c6575f3" xmlns:ns3="a06af3a4-65f4-44aa-b975-839a2c88f011" targetNamespace="http://schemas.microsoft.com/office/2006/metadata/properties" ma:root="true" ma:fieldsID="a6dfef91c7f461547e224f3385359921" ns1:_="" ns3:_="">
    <xsd:import namespace="a5d8355a-3529-4eea-8d10-b4a75c6575f3"/>
    <xsd:import namespace="a06af3a4-65f4-44aa-b975-839a2c88f011"/>
    <xsd:element name="properties">
      <xsd:complexType>
        <xsd:sequence>
          <xsd:element name="documentManagement">
            <xsd:complexType>
              <xsd:all>
                <xsd:element ref="ns1:Folder1" minOccurs="0"/>
                <xsd:element ref="ns1:Folder2" minOccurs="0"/>
                <xsd:element ref="ns3:Calendar_x0020_Year" minOccurs="0"/>
                <xsd:element ref="ns3:Calendar_x0020_Month" minOccurs="0"/>
                <xsd:element ref="ns3:Calendar_x0020_Quarter" minOccurs="0"/>
                <xsd:element ref="ns3:Area_x0020_1" minOccurs="0"/>
                <xsd:element ref="ns1:Document_x0020_Type" minOccurs="0"/>
                <xsd:element ref="ns1:Org" minOccurs="0"/>
                <xsd:element ref="ns1:Theme" minOccurs="0"/>
                <xsd:element ref="ns1:Geographical" minOccurs="0"/>
                <xsd:element ref="ns1:Project_x002f__x0020_Case_x0020_Number" minOccurs="0"/>
                <xsd:element ref="ns1:User_x0020_Defined" minOccurs="0"/>
                <xsd:element ref="ns1:Fund_x0020_Name" minOccurs="0"/>
                <xsd:element ref="ns3:Personal_x0020_Data" minOccurs="0"/>
                <xsd:element ref="ns1:MediaServiceMetadata" minOccurs="0"/>
                <xsd:element ref="ns1:MediaServiceFastMetadata" minOccurs="0"/>
                <xsd:element ref="ns1:MediaServiceAutoTags" minOccurs="0"/>
                <xsd:element ref="ns3:SharedWithUsers" minOccurs="0"/>
                <xsd:element ref="ns3:SharedWithDetails" minOccurs="0"/>
                <xsd:element ref="ns3:Classification"/>
                <xsd:element ref="ns1:MediaServiceEventHashCode" minOccurs="0"/>
                <xsd:element ref="ns1:MediaServiceGenerationTime" minOccurs="0"/>
                <xsd:element ref="ns1:MediaServiceOCR" minOccurs="0"/>
                <xsd:element ref="ns1:MediaServiceDateTaken" minOccurs="0"/>
                <xsd:element ref="ns1:_Flow_SignoffStatus" minOccurs="0"/>
                <xsd:element ref="ns1:MediaServiceAutoKeyPoints" minOccurs="0"/>
                <xsd:element ref="ns1:MediaServiceKeyPoints" minOccurs="0"/>
                <xsd:element ref="ns1:Person" minOccurs="0"/>
                <xsd:element ref="ns1:MediaLengthInSeconds" minOccurs="0"/>
                <xsd:element ref="ns1:MediaServiceLocation" minOccurs="0"/>
                <xsd:element ref="ns1:lcf76f155ced4ddcb4097134ff3c332f" minOccurs="0"/>
                <xsd:element ref="ns3:TaxCatchAll" minOccurs="0"/>
                <xsd:element ref="ns1:MediaServiceSearchProperties" minOccurs="0"/>
                <xsd:element ref="ns1: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8355a-3529-4eea-8d10-b4a75c6575f3" elementFormDefault="qualified">
    <xsd:import namespace="http://schemas.microsoft.com/office/2006/documentManagement/types"/>
    <xsd:import namespace="http://schemas.microsoft.com/office/infopath/2007/PartnerControls"/>
    <xsd:element name="Folder1" ma:index="0" nillable="true" ma:displayName="Folder 1" ma:format="Dropdown" ma:indexed="true" ma:internalName="Folder1">
      <xsd:simpleType>
        <xsd:restriction base="dms:Choice">
          <xsd:enumeration value="Asset Allocation"/>
          <xsd:enumeration value="Benchmarks"/>
          <xsd:enumeration value="Bonds - Global"/>
          <xsd:enumeration value="Bonds - UK - Corporate"/>
          <xsd:enumeration value="Bonds- Multi Asset Credit"/>
          <xsd:enumeration value="Diversifying Growth Funds"/>
          <xsd:enumeration value="Equities - Emerging Markets"/>
          <xsd:enumeration value="Equities - Global - Core"/>
          <xsd:enumeration value="Equities - Global - High Alpha"/>
          <xsd:enumeration value="Equities - Global - Low Volatility"/>
          <xsd:enumeration value="Equities - Global - Smaller Companies"/>
          <xsd:enumeration value="Equities - Global - Sustainable"/>
          <xsd:enumeration value="Equities - UK"/>
          <xsd:enumeration value="Infrastructure"/>
          <xsd:enumeration value="Investments Administration"/>
          <xsd:enumeration value="Legacy Listed"/>
          <xsd:enumeration value="Liability Driven Investment"/>
          <xsd:enumeration value="Macro Risk Analytics"/>
          <xsd:enumeration value="Overlay - Currency Hedging"/>
          <xsd:enumeration value="Partnerships"/>
          <xsd:enumeration value="Passive"/>
          <xsd:enumeration value="PM Research"/>
          <xsd:enumeration value="Private Debt"/>
          <xsd:enumeration value="Private Equity"/>
          <xsd:enumeration value="Property"/>
          <xsd:enumeration value="Prospective"/>
          <xsd:enumeration value="Responsible Investment"/>
          <xsd:enumeration value="Risk Modelling"/>
          <xsd:enumeration value="Secured Income"/>
          <xsd:enumeration value="Service providers"/>
          <xsd:enumeration value="Transition Management"/>
        </xsd:restriction>
      </xsd:simpleType>
    </xsd:element>
    <xsd:element name="Folder2" ma:index="1" nillable="true" ma:displayName="Folder 2" ma:format="Dropdown" ma:indexed="true" ma:internalName="Folder2">
      <xsd:simpleType>
        <xsd:restriction base="dms:Choice">
          <xsd:enumeration value="Active"/>
          <xsd:enumeration value="Codes and Guidance"/>
          <xsd:enumeration value="Cross Pool"/>
          <xsd:enumeration value="Engagement"/>
          <xsd:enumeration value="ESG Data"/>
          <xsd:enumeration value="Footprinting"/>
          <xsd:enumeration value="FRC"/>
          <xsd:enumeration value="Future Fit"/>
          <xsd:enumeration value="Green Task Force"/>
          <xsd:enumeration value="Historic"/>
          <xsd:enumeration value="IIGCC"/>
          <xsd:enumeration value="LAPFF"/>
          <xsd:enumeration value="New Investments"/>
          <xsd:enumeration value="No second folder"/>
          <xsd:enumeration value="Pre existing Investments"/>
          <xsd:enumeration value="PRI"/>
          <xsd:enumeration value="Project"/>
          <xsd:enumeration value="Prospective Investments"/>
          <xsd:enumeration value="Reporting Brunel"/>
          <xsd:enumeration value="Research"/>
          <xsd:enumeration value="SDG Development"/>
          <xsd:enumeration value="Shareaction"/>
          <xsd:enumeration value="TPI"/>
          <xsd:enumeration value="Voting"/>
        </xsd:restriction>
      </xsd:simpleType>
    </xsd:element>
    <xsd:element name="Document_x0020_Type" ma:index="8" nillable="true" ma:displayName="Document Type" ma:internalName="Document_x0020_Type">
      <xsd:complexType>
        <xsd:complexContent>
          <xsd:extension base="dms:MultiChoice">
            <xsd:sequence>
              <xsd:element name="Value" maxOccurs="unbounded" minOccurs="0" nillable="true">
                <xsd:simpleType>
                  <xsd:restriction base="dms:Choice">
                    <xsd:enumeration value="Agenda"/>
                    <xsd:enumeration value="Annual Report"/>
                    <xsd:enumeration value="Board"/>
                    <xsd:enumeration value="Calls &amp; distributions"/>
                    <xsd:enumeration value="Cash flow modelling"/>
                    <xsd:enumeration value="Communications"/>
                    <xsd:enumeration value="Consultation Response"/>
                    <xsd:enumeration value="Contract"/>
                    <xsd:enumeration value="Draft"/>
                    <xsd:enumeration value="Due diligence"/>
                    <xsd:enumeration value="Event"/>
                    <xsd:enumeration value="Evaluation"/>
                    <xsd:enumeration value="Fact Sheet"/>
                    <xsd:enumeration value="Final"/>
                    <xsd:enumeration value="Framework"/>
                    <xsd:enumeration value="Fund Prospectus"/>
                    <xsd:enumeration value="Governance Doc"/>
                    <xsd:enumeration value="Guidance"/>
                    <xsd:enumeration value="Holdings"/>
                    <xsd:enumeration value="Investor Note"/>
                    <xsd:enumeration value="Legal Docs"/>
                    <xsd:enumeration value="Market Mapping"/>
                    <xsd:enumeration value="Markets"/>
                    <xsd:enumeration value="Minutes/Meeting Note"/>
                    <xsd:enumeration value="Methodology"/>
                    <xsd:enumeration value="Monthly Report"/>
                    <xsd:enumeration value="News"/>
                    <xsd:enumeration value="Performance"/>
                    <xsd:enumeration value="Presentations"/>
                    <xsd:enumeration value="Project Note"/>
                    <xsd:enumeration value="Quarterly Report"/>
                    <xsd:enumeration value="Quote"/>
                    <xsd:enumeration value="RAG"/>
                    <xsd:enumeration value="Reports"/>
                    <xsd:enumeration value="Research"/>
                    <xsd:enumeration value="Risk Analytics"/>
                    <xsd:enumeration value="Specification"/>
                    <xsd:enumeration value="Summary Terms"/>
                    <xsd:enumeration value="Teaser"/>
                    <xsd:enumeration value="Tender"/>
                    <xsd:enumeration value="Tender Submissions"/>
                    <xsd:enumeration value="Tender Questions"/>
                    <xsd:enumeration value="Term sheet"/>
                    <xsd:enumeration value="Trade Summary"/>
                    <xsd:enumeration value="Valuations"/>
                    <xsd:enumeration value="Voting"/>
                    <xsd:enumeration value="Whitepaper"/>
                  </xsd:restriction>
                </xsd:simpleType>
              </xsd:element>
            </xsd:sequence>
          </xsd:extension>
        </xsd:complexContent>
      </xsd:complexType>
    </xsd:element>
    <xsd:element name="Org" ma:index="9" nillable="true" ma:displayName="Organisation" ma:list="{5afffc3f-398b-4f34-b372-1683515a39c4}" ma:internalName="Org" ma:readOnly="false" ma:showField="Title">
      <xsd:complexType>
        <xsd:complexContent>
          <xsd:extension base="dms:MultiChoiceLookup">
            <xsd:sequence>
              <xsd:element name="Value" type="dms:Lookup" maxOccurs="unbounded" minOccurs="0" nillable="true"/>
            </xsd:sequence>
          </xsd:extension>
        </xsd:complexContent>
      </xsd:complexType>
    </xsd:element>
    <xsd:element name="Theme" ma:index="10" nillable="true" ma:displayName="Theme" ma:internalName="Theme">
      <xsd:complexType>
        <xsd:complexContent>
          <xsd:extension base="dms:MultiChoice">
            <xsd:sequence>
              <xsd:element name="Value" maxOccurs="unbounded" minOccurs="0" nillable="true">
                <xsd:simpleType>
                  <xsd:restriction base="dms:Choice">
                    <xsd:enumeration value="Adaptation"/>
                    <xsd:enumeration value="Affordable and Clean Energy (7)"/>
                    <xsd:enumeration value="Ageing"/>
                    <xsd:enumeration value="AI"/>
                    <xsd:enumeration value="Alcohol"/>
                    <xsd:enumeration value="Arms"/>
                    <xsd:enumeration value="Autonomous Vehicles"/>
                    <xsd:enumeration value="Blockchain"/>
                    <xsd:enumeration value="Clean Energy"/>
                    <xsd:enumeration value="Clean water and sanitation (6)"/>
                    <xsd:enumeration value="Climate Action (13)"/>
                    <xsd:enumeration value="Coal"/>
                    <xsd:enumeration value="Cyber Security"/>
                    <xsd:enumeration value="Decent Work and Economic Growth (8)"/>
                    <xsd:enumeration value="Demographics"/>
                    <xsd:enumeration value="Diversity"/>
                    <xsd:enumeration value="Drugs"/>
                    <xsd:enumeration value="Education (4)"/>
                    <xsd:enumeration value="Energy Security"/>
                    <xsd:enumeration value="Environmental"/>
                    <xsd:enumeration value="Food &amp; Agriculture"/>
                    <xsd:enumeration value="Fossil Fuels"/>
                    <xsd:enumeration value="Gambling"/>
                    <xsd:enumeration value="Gender Equality (5)"/>
                    <xsd:enumeration value="Governance"/>
                    <xsd:enumeration value="Health and Well-Being (3)"/>
                    <xsd:enumeration value="Human Capital"/>
                    <xsd:enumeration value="Hunger (2)"/>
                    <xsd:enumeration value="Industry, Innovation and Infrastructure (9)"/>
                    <xsd:enumeration value="Labour Standards"/>
                    <xsd:enumeration value="LBGTQ"/>
                    <xsd:enumeration value="Life Below Water (14)"/>
                    <xsd:enumeration value="Life on Land (15)"/>
                    <xsd:enumeration value="Nuclear"/>
                    <xsd:enumeration value="Partnerships for the Goals (17)"/>
                    <xsd:enumeration value="Peace, Justice and Strong Institutions (16)"/>
                    <xsd:enumeration value="Plastics"/>
                    <xsd:enumeration value="Pornography"/>
                    <xsd:enumeration value="Poverty (1)"/>
                    <xsd:enumeration value="Reduced Inequalities (10)"/>
                    <xsd:enumeration value="Responsible Consumption and Production (12)"/>
                    <xsd:enumeration value="Sanctions"/>
                    <xsd:enumeration value="SDG's"/>
                    <xsd:enumeration value="Slavery"/>
                    <xsd:enumeration value="Social"/>
                    <xsd:enumeration value="Sustainable Cities and Communities (11)"/>
                    <xsd:enumeration value="Tax"/>
                    <xsd:enumeration value="Tobacco"/>
                    <xsd:enumeration value="Water"/>
                  </xsd:restriction>
                </xsd:simpleType>
              </xsd:element>
            </xsd:sequence>
          </xsd:extension>
        </xsd:complexContent>
      </xsd:complexType>
    </xsd:element>
    <xsd:element name="Geographical" ma:index="11" nillable="true" ma:displayName="Geographical/ Sector" ma:format="Dropdown" ma:indexed="true" ma:internalName="Geographical">
      <xsd:simpleType>
        <xsd:restriction base="dms:Choice">
          <xsd:enumeration value="Asia Pacific"/>
          <xsd:enumeration value="Automotives"/>
          <xsd:enumeration value="Emerging Markets"/>
          <xsd:enumeration value="Europe"/>
          <xsd:enumeration value="Global"/>
          <xsd:enumeration value="India"/>
          <xsd:enumeration value="Japan"/>
          <xsd:enumeration value="Mining"/>
          <xsd:enumeration value="Oil/Gas"/>
          <xsd:enumeration value="Pharmaceutical"/>
          <xsd:enumeration value="UK"/>
          <xsd:enumeration value="US"/>
        </xsd:restriction>
      </xsd:simpleType>
    </xsd:element>
    <xsd:element name="Project_x002f__x0020_Case_x0020_Number" ma:index="12" nillable="true" ma:displayName="Project/ Case Number" ma:format="Dropdown" ma:internalName="Project_x002f__x0020_Case_x0020_Number">
      <xsd:simpleType>
        <xsd:restriction base="dms:Choice">
          <xsd:enumeration value="Passive Tender"/>
          <xsd:enumeration value="Other"/>
        </xsd:restriction>
      </xsd:simpleType>
    </xsd:element>
    <xsd:element name="User_x0020_Defined" ma:index="13" nillable="true" ma:displayName="User Defined" ma:description="DO NOT USE INSTEAD OF TAGS. FOR TIMES WHERE TAG NOT AVAILABLE - PLEASE REQUEST." ma:indexed="true" ma:internalName="User_x0020_Defined">
      <xsd:simpleType>
        <xsd:restriction base="dms:Text">
          <xsd:maxLength value="255"/>
        </xsd:restriction>
      </xsd:simpleType>
    </xsd:element>
    <xsd:element name="Fund_x0020_Name" ma:index="14" nillable="true" ma:displayName="Fund Name" ma:format="Dropdown" ma:internalName="Fund_x0020_Name">
      <xsd:complexType>
        <xsd:complexContent>
          <xsd:extension base="dms:MultiChoiceFillIn">
            <xsd:sequence>
              <xsd:element name="Value" maxOccurs="unbounded" minOccurs="0" nillable="true">
                <xsd:simpleType>
                  <xsd:union memberTypes="dms:Text">
                    <xsd:simpleType>
                      <xsd:restriction base="dms:Choice">
                        <xsd:enumeration value="21 Centrale Partners III"/>
                        <xsd:enumeration value="21 Investimenti II"/>
                        <xsd:enumeration value="3i Europartners Va, L.P."/>
                        <xsd:enumeration value="ACMII Investor, L.P"/>
                        <xsd:enumeration value="ACMPC Investor L.P."/>
                        <xsd:enumeration value="Actis Energy 4"/>
                        <xsd:enumeration value="Actis Energy 4 AIV"/>
                        <xsd:enumeration value="Advent International GPE Fund VII"/>
                        <xsd:enumeration value="AEW UK Core Property Fund"/>
                        <xsd:enumeration value="Aloe Environment Fund II"/>
                        <xsd:enumeration value="Alpha Private Equity Fund 6 (SCA)"/>
                        <xsd:enumeration value="Althelia Sustainable Ocean Fund"/>
                        <xsd:enumeration value="Altira Technology Fund V, L.P."/>
                        <xsd:enumeration value="Ambienta III"/>
                        <xsd:enumeration value="APAX Europe VII - B, L.P."/>
                        <xsd:enumeration value="Apia Regional office Fund Unit Trust"/>
                        <xsd:enumeration value="Apollo Overseas Partners VII, L.P."/>
                        <xsd:enumeration value="Asia Environmental Partners II, L.P."/>
                        <xsd:enumeration value="Aviva Investors UK Real Estate Recovery Fund"/>
                        <xsd:enumeration value="Barings North American Private Loan Fund (Cayman)-A"/>
                        <xsd:enumeration value="Blue River Capital I, LLC"/>
                        <xsd:enumeration value="BlueBay Direct Lending Fund III"/>
                        <xsd:enumeration value="BlueBay Direct Lending UK Fund"/>
                        <xsd:enumeration value="BlueBay Senior Loan Fund"/>
                        <xsd:enumeration value="Braemar Energy Ventures II, L.P."/>
                        <xsd:enumeration value="Brait IV, L.P."/>
                        <xsd:enumeration value="Brazos Equity Fund II, L.P."/>
                        <xsd:enumeration value="Brazos Equity Fund III, L.P."/>
                        <xsd:enumeration value="Bridges Property Alternatives Fund III"/>
                        <xsd:enumeration value="Bridges Property Alternatives Fund IV"/>
                        <xsd:enumeration value="Capitalworks Private Equity Fund II, L.P."/>
                        <xsd:enumeration value="Charter Hall Prime Industrial Fund"/>
                        <xsd:enumeration value="China Environment Fund III, L.P."/>
                        <xsd:enumeration value="Chrysalix Energy II U.S. Limited Partnership"/>
                        <xsd:enumeration value="Copenhagen Infrastructure II K/S"/>
                        <xsd:enumeration value="Copenhagen Infrastructure III K/S"/>
                        <xsd:enumeration value="CPE Private Equity LP"/>
                        <xsd:enumeration value="DBL Partner III"/>
                        <xsd:enumeration value="Demeter Fund"/>
                        <xsd:enumeration value="DFJ Element, L.P."/>
                        <xsd:enumeration value="Element Partners II-A, L.P."/>
                        <xsd:enumeration value="Emerging Europe Convergence Fund II, L.P."/>
                        <xsd:enumeration value="Equistone Partners Europe Fund IV"/>
                        <xsd:enumeration value="Equitix Energy Efficiency Fund LP"/>
                        <xsd:enumeration value="Equitix Fund IV LP"/>
                        <xsd:enumeration value="Fir Tree SOF VI (Cayman) LP"/>
                        <xsd:enumeration value="FJOF3 Residential Coinvestment Fund (Yen) L.P."/>
                        <xsd:enumeration value="FREIF II Warehouse Co-Invest Alternative B. L.P"/>
                        <xsd:enumeration value="GEF Clean Technology Fund, L.P."/>
                        <xsd:enumeration value="Generation Climate Solutions Fund II (Cayman)"/>
                        <xsd:enumeration value="Generation IM Credit Feeder Fund III"/>
                        <xsd:enumeration value="GIM (Global Equity) Investment"/>
                        <xsd:enumeration value="Glennmont Clean Energy Fund Europe II 'A' LP"/>
                        <xsd:enumeration value="Global Environment Emerging Markets Fund III, L.P."/>
                        <xsd:enumeration value="Goodman European Logistics Fund"/>
                        <xsd:enumeration value="Gramercy-Townsend Feeder Limited"/>
                        <xsd:enumeration value="Greystar Growth and Income Fund (QFPF)"/>
                        <xsd:enumeration value="GTI10 Institutional Investors Company"/>
                        <xsd:enumeration value="Harbor Group KF39"/>
                        <xsd:enumeration value="Hercules Unit Trust"/>
                        <xsd:enumeration value="Hermes Property Unit Trust"/>
                        <xsd:enumeration value="ICE Balanced Fund"/>
                        <xsd:enumeration value="Igloo Regeneration Limited Partnership"/>
                        <xsd:enumeration value="Infracapital Greenfield Partners I LP"/>
                        <xsd:enumeration value="KKR Evergreen Co Invest II LP"/>
                        <xsd:enumeration value="Mirova Core Infrastructure Fund II"/>
                        <xsd:enumeration value="M&amp;G Financing Fund"/>
                        <xsd:enumeration value="M&amp;G Real Estate Debt fund II"/>
                        <xsd:enumeration value="M&amp;G Real Estate Debt fund III"/>
                        <xsd:enumeration value="NGEN II, L.P."/>
                        <xsd:enumeration value="Nth Power Fund IV, L.P."/>
                        <xsd:enumeration value="Nth Power Technologies Fund II-A, L.P."/>
                        <xsd:enumeration value="Palatine Private Equity Impact Investing Fund"/>
                        <xsd:enumeration value="Pegasus Partners V, L.P."/>
                        <xsd:enumeration value="Permira Credit Solutions III Senior GBP"/>
                        <xsd:enumeration value="Prologis Targeted Europe Logistics Fund"/>
                        <xsd:enumeration value="Quadriga Capital Private Equity Fund III, L.P."/>
                        <xsd:enumeration value="Rockport Capital Partners III, L.P."/>
                        <xsd:enumeration value="Rockspring Hanover Property Unit Trust"/>
                        <xsd:enumeration value="SLI European Real Estate Club III LP"/>
                        <xsd:enumeration value="SLI European Real Estate Club LP"/>
                        <xsd:enumeration value="Standard Life Investments UK Retail Park Trust"/>
                        <xsd:enumeration value="Standard Life Investments UK Shopping Centre Trust"/>
                        <xsd:enumeration value="Technology Partners Fund VIII, L.P."/>
                        <xsd:enumeration value="Temporis Operational Renewable Energy Strategy"/>
                        <xsd:enumeration value="Temporis Renewable Energy LP"/>
                        <xsd:enumeration value="Terra Firma Capital Partners III, L.P."/>
                        <xsd:enumeration value="TH Global Real Estate Debt Fund II"/>
                        <xsd:enumeration value="The Lightyear Fund II, L.P."/>
                        <xsd:enumeration value="The Lyme Forest Fund IV FB LP"/>
                        <xsd:enumeration value="Threadneedle Inv Strategic Property Fund IV Trust"/>
                        <xsd:enumeration value="Threadneedle Low Carbon Workplace Trust"/>
                        <xsd:enumeration value="TIAA-CREF Global Agriculture II LLC"/>
                        <xsd:enumeration value="UBS Triton Property Fund (Jersey)"/>
                        <xsd:enumeration value="UBS Triton Property Unit Trust"/>
                        <xsd:enumeration value="UNITE UK Student Accommodation Fund"/>
                        <xsd:enumeration value="VantagePoint Cleantech Partners, L.P."/>
                        <xsd:enumeration value="West End of London Property Unit Trust"/>
                        <xsd:enumeration value="PG Life"/>
                      </xsd:restriction>
                    </xsd:simpleType>
                  </xsd:union>
                </xsd:simpleType>
              </xsd:element>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2" nillable="true" ma:displayName="MediaServiceAutoTags" ma:internalName="MediaServiceAutoTags"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_Flow_SignoffStatus" ma:index="32" nillable="true" ma:displayName="Sign-off status" ma:internalName="Sign_x002d_off_x0020_status">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Person" ma:index="35"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36" nillable="true" ma:displayName="Length (seconds)" ma:internalName="MediaLengthInSeconds" ma:readOnly="true">
      <xsd:simpleType>
        <xsd:restriction base="dms:Unknown"/>
      </xsd:simpleType>
    </xsd:element>
    <xsd:element name="MediaServiceLocation" ma:index="37" nillable="true" ma:displayName="Location" ma:internalName="MediaServiceLocation"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element name="MediaServiceSearchProperties" ma:index="41" nillable="true" ma:displayName="MediaServiceSearchProperties" ma:hidden="true" ma:internalName="MediaServiceSearchProperties" ma:readOnly="true">
      <xsd:simpleType>
        <xsd:restriction base="dms:Note"/>
      </xsd:simple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alendar_x0020_Year" ma:index="4" nillable="true" ma:displayName="Calendar Year" ma:format="Dropdown" ma:indexed="true" ma:internalName="Calendar_x0020_Year">
      <xsd:simpleType>
        <xsd:restriction base="dms:Choice">
          <xsd:enumeration value="2020"/>
          <xsd:enumeration value="2019"/>
          <xsd:enumeration value="2018"/>
          <xsd:enumeration value="2017"/>
          <xsd:enumeration value="2016"/>
          <xsd:enumeration value="2015"/>
          <xsd:enumeration value="2014"/>
          <xsd:enumeration value="2013"/>
          <xsd:enumeration value="2012"/>
        </xsd:restriction>
      </xsd:simpleType>
    </xsd:element>
    <xsd:element name="Calendar_x0020_Month" ma:index="5" nillable="true" ma:displayName="Calendar Month" ma:format="Dropdown" ma:indexed="true" ma:internalName="Calendar_x0020_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alendar_x0020_Quarter" ma:index="6" nillable="true" ma:displayName="Calendar Quarter" ma:format="Dropdown" ma:indexed="true" ma:internalName="Calendar_x0020_Quarter">
      <xsd:simpleType>
        <xsd:restriction base="dms:Choice">
          <xsd:enumeration value="Q1"/>
          <xsd:enumeration value="Q2"/>
          <xsd:enumeration value="Q3"/>
          <xsd:enumeration value="Q4"/>
        </xsd:restriction>
      </xsd:simpleType>
    </xsd:element>
    <xsd:element name="Area_x0020_1" ma:index="7" nillable="true" ma:displayName="Area" ma:description="SF 'Area' for Advice" ma:internalName="Area_x0020_1">
      <xsd:complexType>
        <xsd:complexContent>
          <xsd:extension base="dms:MultiChoice">
            <xsd:sequence>
              <xsd:element name="Value" maxOccurs="unbounded" minOccurs="0" nillable="true">
                <xsd:simpleType>
                  <xsd:restriction base="dms:Choice">
                    <xsd:enumeration value="Agriculture"/>
                    <xsd:enumeration value="BIC"/>
                    <xsd:enumeration value="Blue Finance Principles"/>
                    <xsd:enumeration value="BOB"/>
                    <xsd:enumeration value="Bonds"/>
                    <xsd:enumeration value="Bonds - Global"/>
                    <xsd:enumeration value="Bonds - UK - Corporate"/>
                    <xsd:enumeration value="Bonds- Multi Asset Credit"/>
                    <xsd:enumeration value="Client"/>
                    <xsd:enumeration value="Diversifying Growth Funds"/>
                    <xsd:enumeration value="Equities"/>
                    <xsd:enumeration value="Equities - Emerging Markets"/>
                    <xsd:enumeration value="Equities - Global - Core"/>
                    <xsd:enumeration value="Equities - Global - High Alpha"/>
                    <xsd:enumeration value="Equities - Global - Low Volatility"/>
                    <xsd:enumeration value="Equities - Global - Smaller Companies"/>
                    <xsd:enumeration value="Equities - Global - Sustainable"/>
                    <xsd:enumeration value="Equities - UK"/>
                    <xsd:enumeration value="Fixed income"/>
                    <xsd:enumeration value="Infrastructure"/>
                    <xsd:enumeration value="Investments"/>
                    <xsd:enumeration value="Legacy Listed"/>
                    <xsd:enumeration value="Liability Driven Investment"/>
                    <xsd:enumeration value="Long Lease Property"/>
                    <xsd:enumeration value="Passive"/>
                    <xsd:enumeration value="Private Debt"/>
                    <xsd:enumeration value="Private Equity"/>
                    <xsd:enumeration value="Private Markets"/>
                    <xsd:enumeration value="Property"/>
                    <xsd:enumeration value="Real estate"/>
                    <xsd:enumeration value="Renewables"/>
                    <xsd:enumeration value="Responsible Investment"/>
                    <xsd:enumeration value="secured income"/>
                    <xsd:enumeration value="SIC"/>
                    <xsd:enumeration value="Smart Beta"/>
                    <xsd:enumeration value="TAA"/>
                    <xsd:enumeration value="Timber"/>
                    <xsd:enumeration value="Transition"/>
                  </xsd:restriction>
                </xsd:simpleType>
              </xsd:element>
            </xsd:sequence>
          </xsd:extension>
        </xsd:complexContent>
      </xsd:complexType>
    </xsd:element>
    <xsd:element name="Personal_x0020_Data" ma:index="15" nillable="true" ma:displayName="Personal Data" ma:default="0" ma:internalName="Personal_x0020_Data">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Classification" ma:index="27"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TaxCatchAll" ma:index="40"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User_x0020_Defined xmlns="a5d8355a-3529-4eea-8d10-b4a75c6575f3" xsi:nil="true"/>
    <Theme xmlns="a5d8355a-3529-4eea-8d10-b4a75c6575f3" xsi:nil="true"/>
    <Project_x002f__x0020_Case_x0020_Number xmlns="a5d8355a-3529-4eea-8d10-b4a75c6575f3" xsi:nil="true"/>
    <Folder1 xmlns="a5d8355a-3529-4eea-8d10-b4a75c6575f3" xsi:nil="true"/>
    <Document_x0020_Type xmlns="a5d8355a-3529-4eea-8d10-b4a75c6575f3" xsi:nil="true"/>
    <Folder2 xmlns="a5d8355a-3529-4eea-8d10-b4a75c6575f3" xsi:nil="true"/>
    <Fund_x0020_Name xmlns="a5d8355a-3529-4eea-8d10-b4a75c6575f3" xsi:nil="true"/>
    <Org xmlns="a5d8355a-3529-4eea-8d10-b4a75c6575f3" xsi:nil="true"/>
    <Area_x0020_1 xmlns="a06af3a4-65f4-44aa-b975-839a2c88f011" xsi:nil="true"/>
    <Geographical xmlns="a5d8355a-3529-4eea-8d10-b4a75c6575f3" xsi:nil="true"/>
    <Personal_x0020_Data xmlns="a06af3a4-65f4-44aa-b975-839a2c88f011">false</Personal_x0020_Data>
    <Classification xmlns="a06af3a4-65f4-44aa-b975-839a2c88f011">Internal Only</Classification>
    <Person xmlns="a5d8355a-3529-4eea-8d10-b4a75c6575f3">
      <UserInfo>
        <DisplayName/>
        <AccountId xsi:nil="true"/>
        <AccountType/>
      </UserInfo>
    </Person>
    <_Flow_SignoffStatus xmlns="a5d8355a-3529-4eea-8d10-b4a75c6575f3" xsi:nil="true"/>
    <Calendar_x0020_Quarter xmlns="a06af3a4-65f4-44aa-b975-839a2c88f011" xsi:nil="true"/>
    <Calendar_x0020_Year xmlns="a06af3a4-65f4-44aa-b975-839a2c88f011" xsi:nil="true"/>
    <Calendar_x0020_Month xmlns="a06af3a4-65f4-44aa-b975-839a2c88f011" xsi:nil="true"/>
    <lcf76f155ced4ddcb4097134ff3c332f xmlns="a5d8355a-3529-4eea-8d10-b4a75c6575f3">
      <Terms xmlns="http://schemas.microsoft.com/office/infopath/2007/PartnerControls"/>
    </lcf76f155ced4ddcb4097134ff3c332f>
    <TaxCatchAll xmlns="a06af3a4-65f4-44aa-b975-839a2c88f01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B36845-94A0-4B78-AA06-5A10AEBB9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8355a-3529-4eea-8d10-b4a75c6575f3"/>
    <ds:schemaRef ds:uri="a06af3a4-65f4-44aa-b975-839a2c88f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A07F6B-3F85-4165-B073-728F1C646FD5}">
  <ds:schemaRefs>
    <ds:schemaRef ds:uri="http://purl.org/dc/elements/1.1/"/>
    <ds:schemaRef ds:uri="http://purl.org/dc/dcmitype/"/>
    <ds:schemaRef ds:uri="http://schemas.microsoft.com/office/2006/documentManagement/types"/>
    <ds:schemaRef ds:uri="http://purl.org/dc/terms/"/>
    <ds:schemaRef ds:uri="http://schemas.openxmlformats.org/package/2006/metadata/core-properties"/>
    <ds:schemaRef ds:uri="a5d8355a-3529-4eea-8d10-b4a75c6575f3"/>
    <ds:schemaRef ds:uri="http://www.w3.org/XML/1998/namespace"/>
    <ds:schemaRef ds:uri="http://schemas.microsoft.com/office/infopath/2007/PartnerControls"/>
    <ds:schemaRef ds:uri="a06af3a4-65f4-44aa-b975-839a2c88f011"/>
    <ds:schemaRef ds:uri="http://schemas.microsoft.com/office/2006/metadata/properties"/>
  </ds:schemaRefs>
</ds:datastoreItem>
</file>

<file path=customXml/itemProps3.xml><?xml version="1.0" encoding="utf-8"?>
<ds:datastoreItem xmlns:ds="http://schemas.openxmlformats.org/officeDocument/2006/customXml" ds:itemID="{8F42E4E6-37D1-4F67-803E-48A460966C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Main</vt:lpstr>
      <vt:lpstr>PBI Non property</vt:lpstr>
      <vt:lpstr>Property Bi</vt:lpstr>
      <vt:lpstr>Property Check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Alice Spikings</cp:lastModifiedBy>
  <cp:revision/>
  <dcterms:created xsi:type="dcterms:W3CDTF">2021-10-05T15:01:56Z</dcterms:created>
  <dcterms:modified xsi:type="dcterms:W3CDTF">2023-07-21T15:10:52Z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0x0101007F28BE038021FF47A4B63B6913A62EE6</vt:lpwstr>
  </property>
  <property fmtid="{D5CDD505-2E9C-101B-9397-08002B2CF9AE}" pid="3" name="MediaServiceImageTags">
    <vt:lpwstr/>
  </property>
</Properties>
</file>