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defaultThemeVersion="166925"/>
  <mc:AlternateContent xmlns:mc="http://schemas.openxmlformats.org/markup-compatibility/2006">
    <mc:Choice Requires="x15">
      <x15ac:absPath xmlns:x15ac="http://schemas.microsoft.com/office/spreadsheetml/2010/11/ac" url="https://brunelpp.sharepoint.com/sites/BrunelIntranet/Client Relations/Reporting/Transparency Reports/2022/06 June/"/>
    </mc:Choice>
  </mc:AlternateContent>
  <xr:revisionPtr revIDLastSave="0" documentId="8_{2F881C5D-8220-46A7-87D4-A8983C60C595}" xr6:coauthVersionLast="47" xr6:coauthVersionMax="47" xr10:uidLastSave="{00000000-0000-0000-0000-000000000000}"/>
  <bookViews>
    <workbookView xWindow="-120" yWindow="-120" windowWidth="29040" windowHeight="15840" xr2:uid="{00000000-000D-0000-FFFF-FFFF00000000}"/>
  </bookViews>
  <sheets>
    <sheet name="Main" sheetId="2" r:id="rId1"/>
    <sheet name="PBI Non property" sheetId="13" state="hidden" r:id="rId2"/>
    <sheet name="Property Bi" sheetId="16" state="hidden" r:id="rId3"/>
    <sheet name="Property Check" sheetId="9" state="hidden" r:id="rId4"/>
  </sheets>
  <definedNames>
    <definedName name="_xlnm._FilterDatabase" localSheetId="0" hidden="1">Main!$A$327:$O$327</definedName>
    <definedName name="_xlnm._FilterDatabase" localSheetId="2" hidden="1">'Property Bi'!$A$1:$D$1</definedName>
  </definedNames>
  <calcPr calcId="191028" iterate="1"/>
  <pivotCaches>
    <pivotCache cacheId="5649"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 i="9"/>
  <c r="K44"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5" i="9"/>
  <c r="K46" i="9"/>
  <c r="K47" i="9"/>
  <c r="K48" i="9"/>
  <c r="K49" i="9"/>
  <c r="K50" i="9"/>
  <c r="K51" i="9"/>
  <c r="K52" i="9"/>
  <c r="K53" i="9"/>
  <c r="K54" i="9"/>
  <c r="K5" i="9"/>
  <c r="E31" i="9"/>
  <c r="E32" i="9"/>
  <c r="E33" i="9"/>
  <c r="E34" i="9"/>
  <c r="E35" i="9"/>
  <c r="E36" i="9"/>
  <c r="E37" i="9"/>
  <c r="E38" i="9"/>
  <c r="E39" i="9"/>
  <c r="E40" i="9"/>
  <c r="E41" i="9"/>
  <c r="E42" i="9"/>
  <c r="E43" i="9"/>
  <c r="E44" i="9"/>
  <c r="E45" i="9"/>
  <c r="E46" i="9"/>
  <c r="E47" i="9"/>
  <c r="E48" i="9"/>
  <c r="E49" i="9"/>
  <c r="E50" i="9"/>
  <c r="E51" i="9"/>
  <c r="E52" i="9"/>
  <c r="G53" i="9"/>
  <c r="G54" i="9"/>
  <c r="E22" i="9"/>
  <c r="E23" i="9"/>
  <c r="E24" i="9"/>
  <c r="E25" i="9"/>
  <c r="E26" i="9"/>
  <c r="E27" i="9"/>
  <c r="E28" i="9"/>
  <c r="E29" i="9"/>
  <c r="E30" i="9"/>
  <c r="E21" i="9"/>
  <c r="E13" i="9"/>
  <c r="E14" i="9"/>
  <c r="E15" i="9"/>
  <c r="E16" i="9"/>
  <c r="E17" i="9"/>
  <c r="E18" i="9"/>
  <c r="E19" i="9"/>
  <c r="E20" i="9"/>
  <c r="E12" i="9"/>
  <c r="E6" i="9"/>
  <c r="E7" i="9"/>
  <c r="E8" i="9"/>
  <c r="E9" i="9"/>
  <c r="E10" i="9"/>
  <c r="E5" i="9"/>
  <c r="H5" i="9"/>
</calcChain>
</file>

<file path=xl/sharedStrings.xml><?xml version="1.0" encoding="utf-8"?>
<sst xmlns="http://schemas.openxmlformats.org/spreadsheetml/2006/main" count="1624" uniqueCount="210">
  <si>
    <r>
      <t xml:space="preserve">As at </t>
    </r>
    <r>
      <rPr>
        <b/>
        <sz val="11"/>
        <color theme="1"/>
        <rFont val="Century Gothic"/>
        <family val="2"/>
      </rPr>
      <t>30 June 22</t>
    </r>
  </si>
  <si>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</si>
  <si>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</si>
  <si>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t>
  </si>
  <si>
    <t>Buckingham</t>
  </si>
  <si>
    <t>Cornwall</t>
  </si>
  <si>
    <t>Devon</t>
  </si>
  <si>
    <t>Dorset</t>
  </si>
  <si>
    <t>EAPF</t>
  </si>
  <si>
    <t>Gloucester</t>
  </si>
  <si>
    <t>Oxford</t>
  </si>
  <si>
    <t>Somerset</t>
  </si>
  <si>
    <t>Wiltshire</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</si>
  <si>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</si>
  <si>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</si>
  <si>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</si>
  <si>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</si>
  <si>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</si>
  <si>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</si>
  <si>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</si>
  <si>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</si>
  <si>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</si>
  <si>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</si>
  <si>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</si>
  <si>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</si>
  <si>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</si>
  <si>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</si>
  <si>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</si>
  <si>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</si>
  <si>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Western European wind &amp; solar 
Majority RTB new generation </t>
  </si>
  <si>
    <t>29 years</t>
  </si>
  <si>
    <t>Unfunded commitment (local)</t>
  </si>
  <si>
    <t>Capital Dynamics Clean Energy Infrastructure 8 ScSp</t>
  </si>
  <si>
    <t xml:space="preserve">UK Western Europe renewables 
Majority RTB new generation </t>
  </si>
  <si>
    <t>12 years</t>
  </si>
  <si>
    <t>GBP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</si>
  <si>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</si>
  <si>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</si>
  <si>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</si>
  <si>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</si>
  <si>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</si>
  <si>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</si>
  <si>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</si>
  <si>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StepStone B II - Generalist</t>
  </si>
  <si>
    <t>Global, OECD, focussed on Core+/Value-Add transport, telecoms and power infrastructure</t>
  </si>
  <si>
    <t>n/m</t>
  </si>
  <si>
    <t>StepStone B II - Renewables</t>
  </si>
  <si>
    <t>Global, OECD, focussed on Core/Core+ clean energy generation, storage &amp; transition infrastructure</t>
  </si>
  <si>
    <r>
      <t xml:space="preserve">Brunel </t>
    </r>
    <r>
      <rPr>
        <b/>
        <u/>
        <sz val="11"/>
        <color theme="1"/>
        <rFont val="Century Gothic"/>
        <family val="2"/>
      </rPr>
      <t>SECURED INCOME</t>
    </r>
    <r>
      <rPr>
        <b/>
        <sz val="11"/>
        <color theme="1"/>
        <rFont val="Century Gothic"/>
        <family val="2"/>
      </rPr>
      <t xml:space="preserve"> PORTFOLIO</t>
    </r>
  </si>
  <si>
    <t>ASI Long-Lease Property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</si>
  <si>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</si>
  <si>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</si>
  <si>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</si>
  <si>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</si>
  <si>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</si>
  <si>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</si>
  <si>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</si>
  <si>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</si>
  <si>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</si>
  <si>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Globally diverse secondary fund</t>
  </si>
  <si>
    <t>NB Private Equity Impact (Offshore) Fund L.P</t>
  </si>
  <si>
    <t>Global impact co-investment fund with complementary impact primary funds</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</si>
  <si>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</si>
  <si>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</si>
  <si>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</si>
  <si>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</si>
  <si>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</si>
  <si>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</si>
  <si>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</si>
  <si>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</si>
  <si>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</si>
  <si>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</si>
  <si>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</si>
  <si>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 xml:space="preserve"> </t>
  </si>
  <si>
    <t>AlpInvest Co-Investment 08</t>
  </si>
  <si>
    <t>Global Co-investments Fund</t>
  </si>
  <si>
    <t>LGT Crown Global Secondaries V</t>
  </si>
  <si>
    <t>Montana Capital Partners OSP V</t>
  </si>
  <si>
    <t>New Mountain 06</t>
  </si>
  <si>
    <t>North American Buyouts Fund</t>
  </si>
  <si>
    <t>Genstar X (EU)</t>
  </si>
  <si>
    <t>Genstar X Opportunities Fund</t>
  </si>
  <si>
    <t>North American Co-Investment</t>
  </si>
  <si>
    <t>Insight Partners X Follow-On</t>
  </si>
  <si>
    <t>Global Secondaries</t>
  </si>
  <si>
    <t>In line with the remaining term of Fund X </t>
  </si>
  <si>
    <t>Inflexion Buyout VI</t>
  </si>
  <si>
    <t>Western Europe Buyout</t>
  </si>
  <si>
    <t>Insight Partners XII</t>
  </si>
  <si>
    <t>Global Growth</t>
  </si>
  <si>
    <t>Summa Equity 03</t>
  </si>
  <si>
    <t>Impact/ Buyout &amp; Growth</t>
  </si>
  <si>
    <t>Eur</t>
  </si>
  <si>
    <t>J-STAR No.5</t>
  </si>
  <si>
    <t>Buyout</t>
  </si>
  <si>
    <t>10 Years</t>
  </si>
  <si>
    <t>JPY</t>
  </si>
  <si>
    <t>PAI Partners 08</t>
  </si>
  <si>
    <t>Atomico Venture 06</t>
  </si>
  <si>
    <t>Baring Asia 08</t>
  </si>
  <si>
    <r>
      <t xml:space="preserve">Brunel </t>
    </r>
    <r>
      <rPr>
        <b/>
        <u/>
        <sz val="11"/>
        <color theme="1"/>
        <rFont val="Century Gothic"/>
        <family val="2"/>
      </rPr>
      <t>PRIVATE DEBT</t>
    </r>
    <r>
      <rPr>
        <b/>
        <sz val="11"/>
        <color theme="1"/>
        <rFont val="Century Gothic"/>
        <family val="2"/>
      </rPr>
      <t xml:space="preserve"> Portfolio</t>
    </r>
  </si>
  <si>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</si>
  <si>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</si>
  <si>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</si>
  <si>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</si>
  <si>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</si>
  <si>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</si>
  <si>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</si>
  <si>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</si>
  <si>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</si>
  <si>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</si>
  <si>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</si>
  <si>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</si>
  <si>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</si>
  <si>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</si>
  <si>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ASI Long Lease Property Managed Fund</t>
  </si>
  <si>
    <t>Columbia Threadneedle Property UT</t>
  </si>
  <si>
    <t>Cordatus Property Trust</t>
  </si>
  <si>
    <t>Curlew Student Trust</t>
  </si>
  <si>
    <t>DV4</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</si>
  <si>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</si>
  <si>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</si>
  <si>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</si>
  <si>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</si>
  <si>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</si>
  <si>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</si>
  <si>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</si>
  <si>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</si>
  <si>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M&amp;G UK Property Fund</t>
  </si>
  <si>
    <t>M&amp;G UK Residential Property Fund</t>
  </si>
  <si>
    <t>Medicx Healthfund II</t>
  </si>
  <si>
    <t>Nuveen Central London Office Fund</t>
  </si>
  <si>
    <t>Nuveen Global RE Debt Partners Fund I</t>
  </si>
  <si>
    <t>Nuveen Global RE Debt Partners Fund II</t>
  </si>
  <si>
    <t>Nuveen UK Property Fund</t>
  </si>
  <si>
    <t>Nuveen UK Shopping Centre Fund</t>
  </si>
  <si>
    <t>Octopus Healthcare Fund</t>
  </si>
  <si>
    <t>Palmer Capital Development Fund III</t>
  </si>
  <si>
    <t>PGIM UK Affordable Housing Fund</t>
  </si>
  <si>
    <t>PP Property Finance PCC</t>
  </si>
  <si>
    <t>Ribston UK Industrial</t>
  </si>
  <si>
    <t>RREEF UK Property Ventures Fund No 3</t>
  </si>
  <si>
    <t>Schroder UK Real Estate Fund</t>
  </si>
  <si>
    <t>UBS Triton Property Unit Trust</t>
  </si>
  <si>
    <t>Unite Student Accommodation Fund (USAF)</t>
  </si>
  <si>
    <t>Nuveen UK Shopping Centre - FA</t>
  </si>
  <si>
    <t>Fiera Real Estate Long Income Fund</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</si>
  <si>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</si>
  <si>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</si>
  <si>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</si>
  <si>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</si>
  <si>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</si>
  <si>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</si>
  <si>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</si>
  <si>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</si>
  <si>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</si>
  <si>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</si>
  <si>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Real Estate Debt II</t>
  </si>
  <si>
    <t>M&amp;G Real Estate Debt III</t>
  </si>
  <si>
    <t>Nuveen European Outlet Mall Fund</t>
  </si>
  <si>
    <t>Ostara Japan Fund 03</t>
  </si>
  <si>
    <t>Kayne Anderson Core Real Estate</t>
  </si>
  <si>
    <t>Blackstone Property Partners Europe</t>
  </si>
  <si>
    <t>Cortland Growth and Income</t>
  </si>
  <si>
    <t>Lion Industrial Trust</t>
  </si>
  <si>
    <t>Clarion Lion Properties 01</t>
  </si>
  <si>
    <t>PRISA 01</t>
  </si>
  <si>
    <r>
      <t xml:space="preserve">Brunel </t>
    </r>
    <r>
      <rPr>
        <b/>
        <u/>
        <sz val="11"/>
        <color theme="1"/>
        <rFont val="Century Gothic"/>
        <family val="2"/>
      </rPr>
      <t>CORNWALL LOCAL IMPACT</t>
    </r>
    <r>
      <rPr>
        <b/>
        <sz val="11"/>
        <color theme="1"/>
        <rFont val="Century Gothic"/>
        <family val="2"/>
      </rPr>
      <t xml:space="preserve"> Portfolio</t>
    </r>
  </si>
  <si>
    <t>Cornwall Local Impact</t>
  </si>
  <si>
    <t xml:space="preserve">Fund </t>
  </si>
  <si>
    <t>client name</t>
  </si>
  <si>
    <t>Commitment</t>
  </si>
  <si>
    <t>Uncalled commitments (Unfunded)</t>
  </si>
  <si>
    <t>Distributions</t>
  </si>
  <si>
    <t>Average of Net IRR (Primary)</t>
  </si>
  <si>
    <t>Buckinghamshire County Council Pension Fund</t>
  </si>
  <si>
    <t>Cornwall Pension Fund</t>
  </si>
  <si>
    <t>Devon Pension Fund</t>
  </si>
  <si>
    <t>Gloucestershire Pension Fund</t>
  </si>
  <si>
    <t>Oxfordshire Pension Fund</t>
  </si>
  <si>
    <t>Somerset County Council Pension Fund</t>
  </si>
  <si>
    <t>Wiltshire Pension Fund</t>
  </si>
  <si>
    <t>Dorset County Pension Fund</t>
  </si>
  <si>
    <t>Avon Pension Fund</t>
  </si>
  <si>
    <t>CD Clean Energy and Infra. 08 SCSp</t>
  </si>
  <si>
    <t>CD Clean Energy Infrastructure 07A LP</t>
  </si>
  <si>
    <t>CD Global Secondaries 05 (Feeder)</t>
  </si>
  <si>
    <t>NB PE Impact Fund</t>
  </si>
  <si>
    <t>NB SCIOP IV</t>
  </si>
  <si>
    <t>NTR Renewable Energy Infrastructure II</t>
  </si>
  <si>
    <t>Private Debt Portfolio Cycle II</t>
  </si>
  <si>
    <t>Adjusted value</t>
  </si>
  <si>
    <t>Lothbury Property Trust</t>
  </si>
  <si>
    <t>M&amp;G RE Debt 02</t>
  </si>
  <si>
    <t>M&amp;G RE Debt 03</t>
  </si>
  <si>
    <t>Nuveen Global RE Debt Fund I</t>
  </si>
  <si>
    <t>Nuveen UK Retail Warehouse Fund</t>
  </si>
  <si>
    <t>Patrizia Rockspring Hanover PUT</t>
  </si>
  <si>
    <t>Portfolio</t>
  </si>
  <si>
    <t>Brunel - UK Property</t>
  </si>
  <si>
    <t>Fund Name</t>
  </si>
  <si>
    <t>(blank)</t>
  </si>
  <si>
    <t>Sum of Adjusted value</t>
  </si>
  <si>
    <t>Sum of Distributions</t>
  </si>
  <si>
    <t xml:space="preserve">Distrubutions check </t>
  </si>
  <si>
    <t>Columbia Threadneedle Pension Property</t>
  </si>
  <si>
    <t>Palmer Capital Development Fund IV</t>
  </si>
  <si>
    <t>Schroder (Jersey) Income Plus RE</t>
  </si>
  <si>
    <t>Avon hold outside</t>
  </si>
  <si>
    <t>Schroder Special Situations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</si>
</sst>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b/>
      <sz val="11"/>
      <color rgb="FFFF0000"/>
      <name val="Calibri"/>
      <family val="2"/>
      <scheme val="minor"/>
    </font>
    <font>
      <b/>
      <sz val="11"/>
      <color rgb="FFFF0000"/>
      <name val="Montserrat"/>
    </font>
    <font>
      <u/>
      <sz val="11"/>
      <color theme="10"/>
      <name val="Calibri"/>
      <family val="2"/>
      <scheme val="minor"/>
    </font>
    <font>
      <sz val="11"/>
      <name val="Calibri"/>
      <family val="2"/>
      <scheme val="minor"/>
    </font>
    <font>
      <u/>
      <sz val="11"/>
      <color rgb="FFFF0000"/>
      <name val="Calibri"/>
      <family val="2"/>
      <scheme val="minor"/>
    </font>
    <font>
      <sz val="11"/>
      <color indexed="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0" borderId="0" applyNumberFormat="0" applyFill="0" applyBorder="0" applyAlignment="0" applyProtection="0"/>
    <xf numFmtId="0" fontId="36" fillId="0" borderId="0"/>
  </cellStyleXfs>
  <cellXfs count="46">
    <xf numFmtId="0" fontId="0" fillId="0" borderId="0" xfId="0"/>
    <xf numFmtId="0" fontId="18"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21"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9" fontId="28" fillId="0" borderId="0" xfId="2" applyFont="1" applyAlignment="1">
      <alignment horizontal="right"/>
    </xf>
    <xf numFmtId="3" fontId="21" fillId="0" borderId="0" xfId="0" applyNumberFormat="1" applyFont="1" applyAlignment="1">
      <alignment horizontal="right"/>
    </xf>
    <xf numFmtId="9" fontId="28" fillId="0" borderId="0" xfId="0" applyNumberFormat="1" applyFont="1" applyAlignment="1">
      <alignment horizontal="right"/>
    </xf>
    <xf numFmtId="164" fontId="20" fillId="0" borderId="0" xfId="2" applyNumberFormat="1" applyFont="1" applyFill="1" applyAlignment="1">
      <alignment horizontal="right"/>
    </xf>
    <xf numFmtId="9" fontId="28" fillId="0" borderId="0" xfId="2" applyFont="1" applyFill="1" applyAlignment="1">
      <alignment horizontal="right"/>
    </xf>
    <xf numFmtId="0" fontId="31" fillId="0" borderId="0" xfId="0" applyFont="1" applyAlignment="1">
      <alignment horizontal="left" vertical="center"/>
    </xf>
    <xf numFmtId="0" fontId="32" fillId="0" borderId="0" xfId="0" applyFont="1" applyAlignment="1">
      <alignment horizontal="right" vertical="center"/>
    </xf>
    <xf numFmtId="0" fontId="20" fillId="0" borderId="0" xfId="0" applyFont="1" applyAlignment="1">
      <alignment horizontal="left"/>
    </xf>
    <xf numFmtId="0" fontId="14" fillId="0" borderId="0" xfId="44" applyFont="1" applyFill="1" applyAlignment="1">
      <alignment vertical="center"/>
    </xf>
    <xf numFmtId="0" fontId="34" fillId="0" borderId="0" xfId="44" applyFont="1" applyFill="1" applyAlignment="1">
      <alignment vertical="center"/>
    </xf>
    <xf numFmtId="3" fontId="27" fillId="0" borderId="0" xfId="0" applyNumberFormat="1" applyFont="1" applyAlignment="1">
      <alignment horizontal="right"/>
    </xf>
    <xf numFmtId="0" fontId="35" fillId="0" borderId="0" xfId="44" applyFont="1" applyFill="1" applyAlignment="1">
      <alignment vertical="center"/>
    </xf>
    <xf numFmtId="0" fontId="14" fillId="0" borderId="0" xfId="0" applyFont="1"/>
    <xf numFmtId="0" fontId="26" fillId="0" borderId="0" xfId="0" applyFont="1" applyAlignment="1">
      <alignment wrapText="1"/>
    </xf>
    <xf numFmtId="0" fontId="0" fillId="0" borderId="0" xfId="0" pivotButton="1"/>
    <xf numFmtId="0" fontId="0" fillId="0" borderId="0" xfId="0" applyAlignment="1">
      <alignment horizontal="left"/>
    </xf>
    <xf numFmtId="0" fontId="0" fillId="34" borderId="0" xfId="0" applyFill="1"/>
    <xf numFmtId="164" fontId="28" fillId="0" borderId="0" xfId="2" applyNumberFormat="1" applyFont="1" applyAlignment="1">
      <alignment horizontal="right"/>
    </xf>
    <xf numFmtId="0" fontId="18" fillId="0" borderId="0" xfId="0" applyFont="1" applyAlignment="1">
      <alignment horizontal="left" vertical="center" wrapText="1"/>
    </xf>
    <xf numFmtId="10" fontId="0" fillId="0" borderId="0" xfId="0" applyNumberFormat="1"/>
    <xf numFmtId="0" fontId="22" fillId="33" borderId="0" xfId="0"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E97E68C8-3879-43C4-86B7-D8BFD71FBA91}"/>
    <cellStyle name="Note" xfId="17" builtinId="10" customBuiltin="1"/>
    <cellStyle name="Output" xfId="12" builtinId="21" customBuiltin="1"/>
    <cellStyle name="Per 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sites/BrunelIntranet/Investments/PM%20Research/FOIA/2022/FOI%20Jun%202022%20Fina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le Forrister" refreshedDate="44841.427605439814" createdVersion="7" refreshedVersion="8" minRefreshableVersion="3" recordCount="407" xr:uid="{899B2393-DA13-4EBC-A478-E87F98D03FFD}">
  <cacheSource type="worksheet">
    <worksheetSource ref="A1:N1048576" sheet="Raw data" r:id="rId2"/>
  </cacheSource>
  <cacheFields count="14">
    <cacheField name="Portfolio" numFmtId="0">
      <sharedItems containsBlank="1" count="8">
        <s v="Brunel - Cornwall Local Impact"/>
        <s v="Brunel - Infrastructure"/>
        <s v="Brunel - International Property"/>
        <s v="Brunel - Private Debt"/>
        <s v="Brunel - Private Equity"/>
        <s v="Brunel - Secured Income"/>
        <s v="Brunel - UK Property"/>
        <m/>
      </sharedItems>
    </cacheField>
    <cacheField name="Fund Name" numFmtId="0">
      <sharedItems containsBlank="1" count="115">
        <s v="Cornwall Local Impact"/>
        <s v="CD Clean Energy Infrastructure 07A LP"/>
        <s v="Core Infrastructure Fund 02"/>
        <s v="NTR Renewable Energy Infrastructure II"/>
        <s v="StepStone B II - Generalist"/>
        <s v="StepStone B II - Renewables"/>
        <s v="StepStone B Infrastructure Fund"/>
        <s v="Ardstone Residential Partners Fund"/>
        <s v="AXA Residential Europe Fund"/>
        <s v="Barings European Core Property Fund"/>
        <s v="Blackstone Property Partners Europe"/>
        <s v="Cash and liquidity (EUR)"/>
        <s v="Cash and liquidity (USD)"/>
        <s v="CBRE GIP Global Alpha Fund - Class IV"/>
        <s v="CBRE Global Invest Pan European"/>
        <s v="Charter Hall Prime Industrial"/>
        <s v="Clarion Lion Properties 01"/>
        <s v="Cortland Growth and Income"/>
        <s v="Invesco Real Estate Asia 01"/>
        <s v="Irish Property (IPUT)"/>
        <s v="Kayne Anderson Core Real Estate"/>
        <s v="LaSalle Encore Fund A Euro"/>
        <s v="Lion Industrial Trust"/>
        <s v="M&amp;G Asia Property Fund"/>
        <s v="M&amp;G RE Debt 02"/>
        <s v="M&amp;G RE Debt 03"/>
        <s v="Nuveen European Outlet Mall Fund"/>
        <s v="Ostara Japan Fund 03"/>
        <s v="PRISA 01"/>
        <s v="Private Debt Portfolio Cycle II"/>
        <s v="AlpInvest Co-Investment 08"/>
        <s v="AlpInvest Secondaries 07"/>
        <s v="Ardian LBO Fund 07 A"/>
        <s v="Atomico Venture 06"/>
        <s v="Baring Asia 08"/>
        <s v="CD Global Secondaries 05 (Feeder)"/>
        <s v="Genstar X (EU)"/>
        <s v="Genstar X Opportunities Fund"/>
        <s v="Inflexion Buyout VI"/>
        <s v="Insight Partners X Follow-On"/>
        <s v="Insight Partners XII"/>
        <s v="J-STAR No.5"/>
        <s v="LGT Crown Global Secondaries V"/>
        <s v="Montana Capital Partners OSP V"/>
        <s v="NB PE Impact Fund"/>
        <s v="NB SCIOP IV"/>
        <s v="New Mountain 06"/>
        <s v="PAI Partners 08"/>
        <s v="Summa Equity 03"/>
        <s v="Summit Europe Growth 03"/>
        <s v="Vespa Capital 03"/>
        <s v="ASI Long Lease Property Managed Fund"/>
        <s v="Greencoat Renewable Income"/>
        <s v="M&amp;G Secured Property Income Fund"/>
        <s v="Aberdeen Standard UK Retail Park Trust"/>
        <s v="Aberdeen Standard UK Shopping Centre"/>
        <s v="AEW UK Real Return Fund"/>
        <s v="AIPL B"/>
        <s v="Ardstone UK Regional Office Fund"/>
        <s v="ASI Airport Industrial Property UT"/>
        <s v="Blackrock UK Property Fund"/>
        <s v="Bridges Property Alternatives Fund IV UT"/>
        <s v="Cash and liquidity (GBP)"/>
        <s v="CBRE UK Property PAIF"/>
        <s v="Clearbell UK Strategic Trust"/>
        <s v="Columbia Threadneedle Property UT"/>
        <s v="Cordatus Property Trust"/>
        <s v="Curlew Student Trust"/>
        <s v="DV4"/>
        <s v="Fiera Real Estate Long Income Fund"/>
        <s v="Fiera Real Estate Opportunity Fund IV"/>
        <s v="FRXL Co-Investment 2"/>
        <s v="FRXL Co-Investment"/>
        <s v="Hermes Property Unit Trust"/>
        <s v="Hunter UK Retail Property"/>
        <s v="Lend Lease Partnership - CBRE"/>
        <s v="LGIM Industrial Property Investment Fund"/>
        <s v="Longbow UK Real Estate III"/>
        <s v="M&amp;G UK Property Fund"/>
        <s v="M&amp;G UK Residential Property Fund"/>
        <s v="Medicx Healthfund II"/>
        <s v="Nuveen Central London Office Fund"/>
        <s v="Nuveen Global RE Debt Fund I"/>
        <s v="Nuveen Global RE Debt Partners Fund II"/>
        <s v="Nuveen UK Property Fund"/>
        <s v="Nuveen UK Shopping Centre - FA"/>
        <s v="Nuveen UK Shopping Centre Fund"/>
        <s v="Octopus Healthcare Fund"/>
        <s v="Orchard Street Social and Environmental Impact"/>
        <s v="Palmer Capital Development Fund III"/>
        <s v="PGIM UK Affordable Housing Fund"/>
        <s v="PP Property Finance PCC"/>
        <s v="Ribston UK Industrial"/>
        <s v="RREEF UK Property Ventures Fund No 3"/>
        <s v="Schroder UK Real Estate Fund"/>
        <s v="UBS Triton Property Unit Trust"/>
        <s v="Unite Student Accommodation Fund (USAF)"/>
        <s v="CD Clean Energy and Infra. 08 SCSp"/>
        <m/>
        <s v="Avon Pension Fund" u="1"/>
        <s v="Somerset County Council Pension Fund" u="1"/>
        <s v="M&amp;G RE Debt 04" u="1"/>
        <s v="Lothbury Property Trust" u="1"/>
        <s v="Patrizia Rockspring Hanover PUT" u="1"/>
        <s v="Oxfordshire Pension Fund" u="1"/>
        <s v="Dorset County Pension Fund" u="1"/>
        <s v="Nuveen European Retail (Herald)" u="1"/>
        <s v="Cornwall Pension Fund" u="1"/>
        <s v="Columbia Threadneedle Pension Property" u="1"/>
        <s v="Devon Pension Fund" u="1"/>
        <s v="Buckinghamshire County Council Pension Fund" u="1"/>
        <s v="Gloucestershire Pension Fund" u="1"/>
        <s v="Cornwall Local Impact " u="1"/>
        <s v="Nuveen UK Retail Warehouse Fund" u="1"/>
        <s v="Wiltshire Pension Fund" u="1"/>
      </sharedItems>
    </cacheField>
    <cacheField name="Client Name" numFmtId="0">
      <sharedItems containsBlank="1"/>
    </cacheField>
    <cacheField name="Fund manager" numFmtId="0">
      <sharedItems containsBlank="1"/>
    </cacheField>
    <cacheField name="Fund Currency" numFmtId="0">
      <sharedItems containsBlank="1"/>
    </cacheField>
    <cacheField name="Commitment" numFmtId="0">
      <sharedItems containsString="0" containsBlank="1" containsNumber="1" containsInteger="1" minValue="0" maxValue="245000000"/>
    </cacheField>
    <cacheField name="Drawdowns" numFmtId="0">
      <sharedItems containsString="0" containsBlank="1" containsNumber="1" containsInteger="1" minValue="0" maxValue="161000000"/>
    </cacheField>
    <cacheField name="Distributions" numFmtId="0">
      <sharedItems containsString="0" containsBlank="1" containsNumber="1" containsInteger="1" minValue="0" maxValue="83252016"/>
    </cacheField>
    <cacheField name="Adjusted value" numFmtId="0">
      <sharedItems containsString="0" containsBlank="1" containsNumber="1" containsInteger="1" minValue="-189284" maxValue="190226065"/>
    </cacheField>
    <cacheField name="Total value" numFmtId="0">
      <sharedItems containsString="0" containsBlank="1" containsNumber="1" containsInteger="1" minValue="-189284" maxValue="199214599"/>
    </cacheField>
    <cacheField name="Total value multiple" numFmtId="0">
      <sharedItems containsString="0" containsBlank="1" containsNumber="1" minValue="0.25" maxValue="4.97"/>
    </cacheField>
    <cacheField name="Net IRR (Primary)" numFmtId="0">
      <sharedItems containsString="0" containsBlank="1" containsNumber="1" minValue="-0.23400000000000001" maxValue="2.9630000000000001"/>
    </cacheField>
    <cacheField name="Uncalled commitments (Unfunded)" numFmtId="0">
      <sharedItems containsString="0" containsBlank="1" containsNumber="1" containsInteger="1" minValue="0" maxValue="181649048"/>
    </cacheField>
    <cacheField name="Reg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7">
  <r>
    <x v="0"/>
    <x v="0"/>
    <s v="Cornwall Pension Fund"/>
    <s v="Brunel Pension Partnership"/>
    <s v="GBP"/>
    <n v="115000000"/>
    <n v="25000000"/>
    <n v="0"/>
    <n v="24670000"/>
    <n v="24670000"/>
    <n v="0.99"/>
    <m/>
    <n v="90000000"/>
    <s v="Western Europe"/>
  </r>
  <r>
    <x v="1"/>
    <x v="1"/>
    <s v="Avon Pension Fund"/>
    <s v="Capital Dynamics"/>
    <s v="USD"/>
    <n v="17700677"/>
    <n v="14363298"/>
    <n v="267531"/>
    <n v="18156710"/>
    <n v="18424241"/>
    <n v="1.28"/>
    <n v="0.16700000000000001"/>
    <n v="3337379"/>
    <s v="North America"/>
  </r>
  <r>
    <x v="1"/>
    <x v="1"/>
    <s v="Buckinghamshire County Council Pension Fund"/>
    <s v="Capital Dynamics"/>
    <s v="USD"/>
    <n v="5434419"/>
    <n v="4409784"/>
    <n v="82137"/>
    <n v="5574433"/>
    <n v="5656569"/>
    <n v="1.28"/>
    <n v="0.16700000000000001"/>
    <n v="1024634"/>
    <s v="North America"/>
  </r>
  <r>
    <x v="1"/>
    <x v="1"/>
    <s v="Cornwall Pension Fund"/>
    <s v="Capital Dynamics"/>
    <s v="USD"/>
    <n v="4269900"/>
    <n v="3464831"/>
    <n v="64536"/>
    <n v="4379906"/>
    <n v="4444442"/>
    <n v="1.28"/>
    <n v="0.16700000000000001"/>
    <n v="805070"/>
    <s v="North America"/>
  </r>
  <r>
    <x v="1"/>
    <x v="1"/>
    <s v="Devon Pension Fund"/>
    <s v="Capital Dynamics"/>
    <s v="USD"/>
    <n v="12576797"/>
    <n v="10205501"/>
    <n v="190088"/>
    <n v="12900820"/>
    <n v="13090907"/>
    <n v="1.28"/>
    <n v="0.16700000000000001"/>
    <n v="2371296"/>
    <s v="North America"/>
  </r>
  <r>
    <x v="1"/>
    <x v="1"/>
    <s v="Gloucestershire Pension Fund"/>
    <s v="Capital Dynamics"/>
    <s v="USD"/>
    <n v="3105382"/>
    <n v="2519877"/>
    <n v="46935"/>
    <n v="3185389"/>
    <n v="3232324"/>
    <n v="1.28"/>
    <n v="0.16700000000000001"/>
    <n v="585505"/>
    <s v="North America"/>
  </r>
  <r>
    <x v="1"/>
    <x v="1"/>
    <s v="Oxfordshire Pension Fund"/>
    <s v="Capital Dynamics"/>
    <s v="USD"/>
    <n v="3502555"/>
    <n v="2843861"/>
    <n v="52802"/>
    <n v="3583559"/>
    <n v="3636361"/>
    <n v="1.28"/>
    <n v="0.16400000000000001"/>
    <n v="658693"/>
    <s v="North America"/>
  </r>
  <r>
    <x v="1"/>
    <x v="2"/>
    <s v="Avon Pension Fund"/>
    <s v="Vauban Infrastructure Partners"/>
    <s v="EUR"/>
    <n v="6046766"/>
    <n v="5832529"/>
    <n v="608769"/>
    <n v="6852192"/>
    <n v="7460961"/>
    <n v="1.28"/>
    <n v="9.9000000000000005E-2"/>
    <n v="232331"/>
    <s v="Western Europe"/>
  </r>
  <r>
    <x v="1"/>
    <x v="2"/>
    <s v="Buckinghamshire County Council Pension Fund"/>
    <s v="Vauban Infrastructure Partners"/>
    <s v="EUR"/>
    <n v="10226149"/>
    <n v="9863836"/>
    <n v="1029536"/>
    <n v="11588267"/>
    <n v="12617802"/>
    <n v="1.28"/>
    <n v="9.9000000000000005E-2"/>
    <n v="392912"/>
    <s v="Western Europe"/>
  </r>
  <r>
    <x v="1"/>
    <x v="2"/>
    <s v="Cornwall Pension Fund"/>
    <s v="Vauban Infrastructure Partners"/>
    <s v="EUR"/>
    <n v="8180919"/>
    <n v="7891069"/>
    <n v="823628"/>
    <n v="9270613"/>
    <n v="10094241"/>
    <n v="1.28"/>
    <n v="9.9000000000000005E-2"/>
    <n v="314330"/>
    <s v="Western Europe"/>
  </r>
  <r>
    <x v="1"/>
    <x v="2"/>
    <s v="Devon Pension Fund"/>
    <s v="Vauban Infrastructure Partners"/>
    <s v="EUR"/>
    <n v="10226149"/>
    <n v="9863836"/>
    <n v="1029536"/>
    <n v="11588267"/>
    <n v="12617802"/>
    <n v="1.28"/>
    <n v="9.9000000000000005E-2"/>
    <n v="392912"/>
    <s v="Western Europe"/>
  </r>
  <r>
    <x v="1"/>
    <x v="2"/>
    <s v="Gloucestershire Pension Fund"/>
    <s v="Vauban Infrastructure Partners"/>
    <s v="EUR"/>
    <n v="3112306"/>
    <n v="3002037"/>
    <n v="313337"/>
    <n v="3526864"/>
    <n v="3840201"/>
    <n v="1.28"/>
    <n v="9.9000000000000005E-2"/>
    <n v="119582"/>
    <s v="Western Europe"/>
  </r>
  <r>
    <x v="1"/>
    <x v="2"/>
    <s v="Oxfordshire Pension Fund"/>
    <s v="Vauban Infrastructure Partners"/>
    <s v="EUR"/>
    <n v="6758151"/>
    <n v="6518709"/>
    <n v="680388"/>
    <n v="7658333"/>
    <n v="8338721"/>
    <n v="1.28"/>
    <n v="9.9000000000000005E-2"/>
    <n v="259664"/>
    <s v="Western Europe"/>
  </r>
  <r>
    <x v="1"/>
    <x v="3"/>
    <s v="Avon Pension Fund"/>
    <s v="NTR"/>
    <s v="EUR"/>
    <n v="18455953"/>
    <n v="13393780"/>
    <n v="2648771"/>
    <n v="13316181"/>
    <n v="15964953"/>
    <n v="1.19"/>
    <n v="8.2000000000000003E-2"/>
    <n v="6445522"/>
    <s v="Western Europe"/>
  </r>
  <r>
    <x v="1"/>
    <x v="3"/>
    <s v="Devon Pension Fund"/>
    <s v="NTR"/>
    <s v="EUR"/>
    <n v="8702480"/>
    <n v="6545434"/>
    <n v="1459928"/>
    <n v="6256611"/>
    <n v="7716539"/>
    <n v="1.18"/>
    <n v="7.6999999999999999E-2"/>
    <n v="3028430"/>
    <s v="Western Europe"/>
  </r>
  <r>
    <x v="1"/>
    <x v="3"/>
    <s v="Gloucestershire Pension Fund"/>
    <s v="NTR"/>
    <s v="EUR"/>
    <n v="2125724"/>
    <n v="1593816"/>
    <n v="360434"/>
    <n v="1526565"/>
    <n v="1887000"/>
    <n v="1.18"/>
    <n v="7.6999999999999999E-2"/>
    <n v="738914"/>
    <s v="Western Europe"/>
  </r>
  <r>
    <x v="1"/>
    <x v="3"/>
    <s v="Buckinghamshire County Council Pension Fund"/>
    <s v="NTR"/>
    <s v="EUR"/>
    <n v="3772542"/>
    <n v="2791011"/>
    <n v="668211"/>
    <n v="2699504"/>
    <n v="3367715"/>
    <n v="1.21"/>
    <n v="7.8E-2"/>
    <n v="1306659"/>
    <s v="Western Europe"/>
  </r>
  <r>
    <x v="1"/>
    <x v="3"/>
    <s v="Cornwall Pension Fund"/>
    <s v="NTR"/>
    <s v="EUR"/>
    <n v="3018033"/>
    <n v="2232807"/>
    <n v="534568"/>
    <n v="2159603"/>
    <n v="2694171"/>
    <n v="1.21"/>
    <n v="7.8E-2"/>
    <n v="1045328"/>
    <s v="Western Europe"/>
  </r>
  <r>
    <x v="1"/>
    <x v="3"/>
    <s v="Oxfordshire Pension Fund"/>
    <s v="NTR"/>
    <s v="EUR"/>
    <n v="2515027"/>
    <n v="1860673"/>
    <n v="445473"/>
    <n v="1799669"/>
    <n v="2245142"/>
    <n v="1.21"/>
    <n v="7.8E-2"/>
    <n v="871106"/>
    <s v="Western Europe"/>
  </r>
  <r>
    <x v="1"/>
    <x v="4"/>
    <s v="Buckinghamshire County Council Pension Fund"/>
    <s v="StepStone Group Real Assets"/>
    <s v="GBP"/>
    <n v="125000000"/>
    <n v="51021091"/>
    <n v="769560"/>
    <n v="51090040"/>
    <n v="51859600"/>
    <n v="1.02"/>
    <n v="3.4000000000000002E-2"/>
    <n v="73978909"/>
    <s v="Global"/>
  </r>
  <r>
    <x v="1"/>
    <x v="4"/>
    <s v="Cornwall Pension Fund"/>
    <s v="StepStone Group Real Assets"/>
    <s v="GBP"/>
    <n v="20000000"/>
    <n v="8163375"/>
    <n v="123128"/>
    <n v="8174408"/>
    <n v="8297536"/>
    <n v="1.02"/>
    <n v="3.4000000000000002E-2"/>
    <n v="11836625"/>
    <s v="Global"/>
  </r>
  <r>
    <x v="1"/>
    <x v="4"/>
    <s v="Devon Pension Fund"/>
    <s v="StepStone Group Real Assets"/>
    <s v="GBP"/>
    <n v="155000000"/>
    <n v="63266380"/>
    <n v="953825"/>
    <n v="63351655"/>
    <n v="64305480"/>
    <n v="1.02"/>
    <n v="3.4000000000000002E-2"/>
    <n v="91733836"/>
    <s v="Global"/>
  </r>
  <r>
    <x v="1"/>
    <x v="4"/>
    <s v="Gloucestershire Pension Fund"/>
    <s v="StepStone Group Real Assets"/>
    <s v="GBP"/>
    <n v="65000000"/>
    <n v="26531324"/>
    <n v="399990"/>
    <n v="26566819"/>
    <n v="26966809"/>
    <n v="1.02"/>
    <n v="3.4000000000000002E-2"/>
    <n v="38469034"/>
    <s v="Global"/>
  </r>
  <r>
    <x v="1"/>
    <x v="4"/>
    <s v="Oxfordshire Pension Fund"/>
    <s v="StepStone Group Real Assets"/>
    <s v="GBP"/>
    <n v="20000000"/>
    <n v="8163375"/>
    <n v="123128"/>
    <n v="8174408"/>
    <n v="8297536"/>
    <n v="1.02"/>
    <n v="3.4000000000000002E-2"/>
    <n v="11836625"/>
    <s v="Global"/>
  </r>
  <r>
    <x v="1"/>
    <x v="4"/>
    <s v="Wiltshire Pension Fund"/>
    <s v="StepStone Group Real Assets"/>
    <s v="GBP"/>
    <n v="40000000"/>
    <n v="16326749"/>
    <n v="246260"/>
    <n v="16348812"/>
    <n v="16595072"/>
    <n v="1.02"/>
    <n v="3.4000000000000002E-2"/>
    <n v="23673251"/>
    <s v="Global"/>
  </r>
  <r>
    <x v="1"/>
    <x v="5"/>
    <s v="Avon Pension Fund"/>
    <s v="StepStone Group Real Assets"/>
    <s v="GBP"/>
    <n v="120000000"/>
    <n v="25225188"/>
    <n v="2053341"/>
    <n v="26993797"/>
    <n v="29047138"/>
    <n v="1.1499999999999999"/>
    <n v="0.155"/>
    <n v="95099211"/>
    <s v="Global"/>
  </r>
  <r>
    <x v="1"/>
    <x v="5"/>
    <s v="Devon Pension Fund"/>
    <s v="StepStone Group Real Assets"/>
    <s v="GBP"/>
    <n v="155000000"/>
    <n v="32473796"/>
    <n v="2653319"/>
    <n v="34866985"/>
    <n v="37520304"/>
    <n v="1.1599999999999999"/>
    <n v="0.14199999999999999"/>
    <n v="122795720"/>
    <s v="Global"/>
  </r>
  <r>
    <x v="1"/>
    <x v="5"/>
    <s v="Gloucestershire Pension Fund"/>
    <s v="StepStone Group Real Assets"/>
    <s v="GBP"/>
    <n v="65000000"/>
    <n v="13646301"/>
    <n v="1112229"/>
    <n v="14621636"/>
    <n v="15733865"/>
    <n v="1.1499999999999999"/>
    <n v="0.15"/>
    <n v="51505575"/>
    <s v="Global"/>
  </r>
  <r>
    <x v="1"/>
    <x v="5"/>
    <s v="Buckinghamshire County Council Pension Fund"/>
    <s v="StepStone Group Real Assets"/>
    <s v="GBP"/>
    <n v="125000000"/>
    <n v="26188545"/>
    <n v="2195718"/>
    <n v="28118532"/>
    <n v="30314250"/>
    <n v="1.1599999999999999"/>
    <n v="0.13600000000000001"/>
    <n v="99028810"/>
    <s v="Global"/>
  </r>
  <r>
    <x v="1"/>
    <x v="5"/>
    <s v="Cornwall Pension Fund"/>
    <s v="StepStone Group Real Assets"/>
    <s v="GBP"/>
    <n v="60000000"/>
    <n v="12570507"/>
    <n v="1053944"/>
    <n v="13496899"/>
    <n v="14550843"/>
    <n v="1.1599999999999999"/>
    <n v="0.13600000000000001"/>
    <n v="47533824"/>
    <s v="Global"/>
  </r>
  <r>
    <x v="1"/>
    <x v="5"/>
    <s v="Oxfordshire Pension Fund"/>
    <s v="StepStone Group Real Assets"/>
    <s v="GBP"/>
    <n v="20000000"/>
    <n v="4190170"/>
    <n v="351315"/>
    <n v="4498967"/>
    <n v="4850282"/>
    <n v="1.1599999999999999"/>
    <n v="0.13600000000000001"/>
    <n v="15844607"/>
    <s v="Global"/>
  </r>
  <r>
    <x v="1"/>
    <x v="5"/>
    <s v="Wiltshire Pension Fund"/>
    <s v="StepStone Group Real Assets"/>
    <s v="GBP"/>
    <n v="40000000"/>
    <n v="8380333"/>
    <n v="702627"/>
    <n v="8997931"/>
    <n v="9700558"/>
    <n v="1.1599999999999999"/>
    <n v="0.13600000000000001"/>
    <n v="31689220"/>
    <s v="Global"/>
  </r>
  <r>
    <x v="1"/>
    <x v="6"/>
    <s v="Avon Pension Fund"/>
    <s v="StepStone Group Real Assets"/>
    <s v="GBP"/>
    <n v="35268000"/>
    <n v="20233388"/>
    <n v="303172"/>
    <n v="21299242"/>
    <n v="21602414"/>
    <n v="1.07"/>
    <n v="7.3999999999999996E-2"/>
    <n v="15162639"/>
    <s v="Global"/>
  </r>
  <r>
    <x v="1"/>
    <x v="6"/>
    <s v="Buckinghamshire County Council Pension Fund"/>
    <s v="StepStone Group Real Assets"/>
    <s v="GBP"/>
    <n v="46750000"/>
    <n v="26820650"/>
    <n v="401836"/>
    <n v="28233508"/>
    <n v="28635344"/>
    <n v="1.07"/>
    <n v="7.3999999999999996E-2"/>
    <n v="20099056"/>
    <s v="Global"/>
  </r>
  <r>
    <x v="1"/>
    <x v="6"/>
    <s v="Cornwall Pension Fund"/>
    <s v="StepStone Group Real Assets"/>
    <s v="GBP"/>
    <n v="37515000"/>
    <n v="21522497"/>
    <n v="322457"/>
    <n v="22656260"/>
    <n v="22978717"/>
    <n v="1.07"/>
    <n v="7.3999999999999996E-2"/>
    <n v="16128686"/>
    <s v="Global"/>
  </r>
  <r>
    <x v="1"/>
    <x v="6"/>
    <s v="Devon Pension Fund"/>
    <s v="StepStone Group Real Assets"/>
    <s v="GBP"/>
    <n v="122942000"/>
    <n v="70532291"/>
    <n v="1056734"/>
    <n v="74247793"/>
    <n v="75304527"/>
    <n v="1.07"/>
    <n v="7.3999999999999996E-2"/>
    <n v="52855999"/>
    <s v="Global"/>
  </r>
  <r>
    <x v="1"/>
    <x v="6"/>
    <s v="Gloucestershire Pension Fund"/>
    <s v="StepStone Group Real Assets"/>
    <s v="GBP"/>
    <n v="29530000"/>
    <n v="16941475"/>
    <n v="253824"/>
    <n v="17833917"/>
    <n v="18087741"/>
    <n v="1.07"/>
    <n v="7.3999999999999996E-2"/>
    <n v="12695721"/>
    <s v="Global"/>
  </r>
  <r>
    <x v="1"/>
    <x v="6"/>
    <s v="Oxfordshire Pension Fund"/>
    <s v="StepStone Group Real Assets"/>
    <s v="GBP"/>
    <n v="31385000"/>
    <n v="18005698"/>
    <n v="269772"/>
    <n v="18954195"/>
    <n v="19223967"/>
    <n v="1.07"/>
    <n v="7.3999999999999996E-2"/>
    <n v="13493233"/>
    <s v="Global"/>
  </r>
  <r>
    <x v="2"/>
    <x v="7"/>
    <s v="Devon Pension Fund"/>
    <s v="Ardstone"/>
    <s v="EUR"/>
    <n v="9601728"/>
    <n v="9601728"/>
    <n v="10445647"/>
    <n v="2779682"/>
    <n v="13225329"/>
    <n v="1.38"/>
    <n v="8.5000000000000006E-2"/>
    <n v="0"/>
    <s v="Western Europe"/>
  </r>
  <r>
    <x v="2"/>
    <x v="8"/>
    <s v="Devon Pension Fund"/>
    <s v="AXA Investment Management"/>
    <s v="EUR"/>
    <n v="4304037"/>
    <n v="0"/>
    <n v="0"/>
    <n v="0"/>
    <n v="0"/>
    <m/>
    <m/>
    <n v="4304037"/>
    <s v="Western Europe"/>
  </r>
  <r>
    <x v="2"/>
    <x v="8"/>
    <s v="Gloucestershire Pension Fund"/>
    <s v="AXA Investment Management"/>
    <s v="EUR"/>
    <n v="2582422"/>
    <n v="0"/>
    <n v="0"/>
    <n v="0"/>
    <n v="0"/>
    <m/>
    <m/>
    <n v="2582422"/>
    <s v="Western Europe"/>
  </r>
  <r>
    <x v="2"/>
    <x v="8"/>
    <s v="Oxfordshire Pension Fund"/>
    <s v="AXA Investment Management"/>
    <s v="EUR"/>
    <n v="2582422"/>
    <n v="0"/>
    <n v="0"/>
    <n v="0"/>
    <n v="0"/>
    <m/>
    <m/>
    <n v="2582422"/>
    <s v="Western Europe"/>
  </r>
  <r>
    <x v="2"/>
    <x v="9"/>
    <s v="Devon Pension Fund"/>
    <s v="Barings"/>
    <s v="EUR"/>
    <n v="6886459"/>
    <n v="0"/>
    <n v="0"/>
    <n v="0"/>
    <n v="0"/>
    <m/>
    <m/>
    <n v="6886459"/>
    <s v="Western Europe"/>
  </r>
  <r>
    <x v="2"/>
    <x v="9"/>
    <s v="Gloucestershire Pension Fund"/>
    <s v="Barings"/>
    <s v="EUR"/>
    <n v="6025652"/>
    <n v="0"/>
    <n v="0"/>
    <n v="0"/>
    <n v="0"/>
    <m/>
    <m/>
    <n v="6025652"/>
    <s v="Western Europe"/>
  </r>
  <r>
    <x v="2"/>
    <x v="10"/>
    <s v="Devon Pension Fund"/>
    <s v="Blackstone Real Estate Partners"/>
    <s v="EUR"/>
    <n v="5812988"/>
    <n v="5812988"/>
    <n v="0"/>
    <n v="6166911"/>
    <n v="6166911"/>
    <n v="1.06"/>
    <m/>
    <n v="0"/>
    <s v="Western Europe"/>
  </r>
  <r>
    <x v="2"/>
    <x v="10"/>
    <s v="Gloucestershire Pension Fund"/>
    <s v="Blackstone Real Estate Partners"/>
    <s v="EUR"/>
    <n v="4982561"/>
    <n v="4982561"/>
    <n v="0"/>
    <n v="5285923"/>
    <n v="5285923"/>
    <n v="1.06"/>
    <m/>
    <n v="0"/>
    <s v="Western Europe"/>
  </r>
  <r>
    <x v="2"/>
    <x v="11"/>
    <s v="Buckinghamshire County Council Pension Fund"/>
    <s v="Brunel Pension Partnership"/>
    <s v="EUR"/>
    <n v="0"/>
    <n v="0"/>
    <n v="0"/>
    <n v="0"/>
    <n v="0"/>
    <m/>
    <m/>
    <n v="0"/>
    <s v=""/>
  </r>
  <r>
    <x v="2"/>
    <x v="11"/>
    <s v="Cornwall Pension Fund"/>
    <s v="Brunel Pension Partnership"/>
    <s v="EUR"/>
    <n v="0"/>
    <n v="0"/>
    <n v="0"/>
    <n v="0"/>
    <n v="0"/>
    <m/>
    <m/>
    <n v="0"/>
    <s v=""/>
  </r>
  <r>
    <x v="2"/>
    <x v="11"/>
    <s v="Devon Pension Fund"/>
    <s v="Brunel Pension Partnership"/>
    <s v="EUR"/>
    <n v="0"/>
    <n v="0"/>
    <n v="0"/>
    <n v="0"/>
    <n v="0"/>
    <m/>
    <m/>
    <n v="0"/>
    <s v=""/>
  </r>
  <r>
    <x v="2"/>
    <x v="11"/>
    <s v="Gloucestershire Pension Fund"/>
    <s v="Brunel Pension Partnership"/>
    <s v="EUR"/>
    <n v="0"/>
    <n v="0"/>
    <n v="0"/>
    <n v="0"/>
    <n v="0"/>
    <m/>
    <m/>
    <n v="0"/>
    <s v=""/>
  </r>
  <r>
    <x v="2"/>
    <x v="11"/>
    <s v="Oxfordshire Pension Fund"/>
    <s v="Brunel Pension Partnership"/>
    <s v="EUR"/>
    <n v="0"/>
    <n v="0"/>
    <n v="0"/>
    <n v="0"/>
    <n v="0"/>
    <m/>
    <m/>
    <n v="0"/>
    <s v=""/>
  </r>
  <r>
    <x v="2"/>
    <x v="11"/>
    <s v="Somerset County Council Pension Fund"/>
    <s v="Brunel Pension Partnership"/>
    <s v="EUR"/>
    <n v="0"/>
    <n v="0"/>
    <n v="0"/>
    <n v="0"/>
    <n v="0"/>
    <m/>
    <m/>
    <n v="0"/>
    <s v=""/>
  </r>
  <r>
    <x v="2"/>
    <x v="11"/>
    <s v="Wiltshire Pension Fund"/>
    <s v="Brunel Pension Partnership"/>
    <s v="EUR"/>
    <n v="0"/>
    <n v="0"/>
    <n v="0"/>
    <n v="0"/>
    <n v="0"/>
    <m/>
    <m/>
    <n v="0"/>
    <s v=""/>
  </r>
  <r>
    <x v="2"/>
    <x v="12"/>
    <s v="Buckinghamshire County Council Pension Fund"/>
    <s v="Brunel Pension Partnership"/>
    <s v="USD"/>
    <n v="0"/>
    <n v="0"/>
    <n v="0"/>
    <n v="0"/>
    <n v="0"/>
    <m/>
    <m/>
    <n v="0"/>
    <s v=""/>
  </r>
  <r>
    <x v="2"/>
    <x v="12"/>
    <s v="Cornwall Pension Fund"/>
    <s v="Brunel Pension Partnership"/>
    <s v="USD"/>
    <n v="0"/>
    <n v="0"/>
    <n v="0"/>
    <n v="0"/>
    <n v="0"/>
    <m/>
    <m/>
    <n v="0"/>
    <s v=""/>
  </r>
  <r>
    <x v="2"/>
    <x v="12"/>
    <s v="Devon Pension Fund"/>
    <s v="Brunel Pension Partnership"/>
    <s v="USD"/>
    <n v="0"/>
    <n v="0"/>
    <n v="0"/>
    <n v="0"/>
    <n v="0"/>
    <m/>
    <m/>
    <n v="0"/>
    <s v=""/>
  </r>
  <r>
    <x v="2"/>
    <x v="12"/>
    <s v="Gloucestershire Pension Fund"/>
    <s v="Brunel Pension Partnership"/>
    <s v="USD"/>
    <n v="0"/>
    <n v="0"/>
    <n v="0"/>
    <n v="0"/>
    <n v="0"/>
    <m/>
    <m/>
    <n v="0"/>
    <s v=""/>
  </r>
  <r>
    <x v="2"/>
    <x v="12"/>
    <s v="Oxfordshire Pension Fund"/>
    <s v="Brunel Pension Partnership"/>
    <s v="USD"/>
    <n v="0"/>
    <n v="0"/>
    <n v="0"/>
    <n v="0"/>
    <n v="0"/>
    <m/>
    <m/>
    <n v="0"/>
    <s v=""/>
  </r>
  <r>
    <x v="2"/>
    <x v="12"/>
    <s v="Somerset County Council Pension Fund"/>
    <s v="Brunel Pension Partnership"/>
    <s v="USD"/>
    <n v="0"/>
    <n v="0"/>
    <n v="0"/>
    <n v="0"/>
    <n v="0"/>
    <m/>
    <m/>
    <n v="0"/>
    <s v=""/>
  </r>
  <r>
    <x v="2"/>
    <x v="12"/>
    <s v="Wiltshire Pension Fund"/>
    <s v="Brunel Pension Partnership"/>
    <s v="USD"/>
    <n v="0"/>
    <n v="0"/>
    <n v="0"/>
    <n v="0"/>
    <n v="0"/>
    <m/>
    <m/>
    <n v="0"/>
    <s v=""/>
  </r>
  <r>
    <x v="2"/>
    <x v="13"/>
    <s v="Gloucestershire Pension Fund"/>
    <s v="CBRE"/>
    <s v="USD"/>
    <n v="9845217"/>
    <n v="9845217"/>
    <n v="3880394"/>
    <n v="17122545"/>
    <n v="21002938"/>
    <n v="2.13"/>
    <n v="0.108"/>
    <n v="0"/>
    <s v="Western Europe"/>
  </r>
  <r>
    <x v="2"/>
    <x v="13"/>
    <s v="Wiltshire Pension Fund"/>
    <s v="CBRE"/>
    <s v="USD"/>
    <n v="129126674"/>
    <n v="120422453"/>
    <n v="4913307"/>
    <n v="147331672"/>
    <n v="152244978"/>
    <n v="1.26"/>
    <n v="5.8999999999999997E-2"/>
    <n v="8704221"/>
    <s v="Western Europe"/>
  </r>
  <r>
    <x v="2"/>
    <x v="14"/>
    <s v="Oxfordshire Pension Fund"/>
    <s v="CBRE"/>
    <s v="EUR"/>
    <n v="4823414"/>
    <n v="4823414"/>
    <n v="1234644"/>
    <n v="6934178"/>
    <n v="8168822"/>
    <n v="1.69"/>
    <n v="7.1999999999999995E-2"/>
    <n v="0"/>
    <s v="Western Europe"/>
  </r>
  <r>
    <x v="2"/>
    <x v="15"/>
    <s v="Devon Pension Fund"/>
    <s v="Charter Hall"/>
    <s v="AUD"/>
    <n v="9558035"/>
    <n v="9558035"/>
    <n v="1601356"/>
    <n v="14256674"/>
    <n v="15858030"/>
    <n v="1.66"/>
    <n v="0.16500000000000001"/>
    <n v="0"/>
    <s v="Asia/Pacific"/>
  </r>
  <r>
    <x v="2"/>
    <x v="16"/>
    <s v="Devon Pension Fund"/>
    <s v="Clarion Partners"/>
    <s v="USD"/>
    <n v="10673986"/>
    <n v="10673986"/>
    <n v="0"/>
    <n v="12027801"/>
    <n v="12027801"/>
    <n v="1.1299999999999999"/>
    <m/>
    <n v="0"/>
    <s v="North America"/>
  </r>
  <r>
    <x v="2"/>
    <x v="16"/>
    <s v="Gloucestershire Pension Fund"/>
    <s v="Clarion Partners"/>
    <s v="USD"/>
    <n v="4574565"/>
    <n v="4574565"/>
    <n v="0"/>
    <n v="5154772"/>
    <n v="5154772"/>
    <n v="1.1299999999999999"/>
    <m/>
    <n v="0"/>
    <s v="North America"/>
  </r>
  <r>
    <x v="2"/>
    <x v="16"/>
    <s v="Oxfordshire Pension Fund"/>
    <s v="Clarion Partners"/>
    <s v="USD"/>
    <n v="7624276"/>
    <n v="7624276"/>
    <n v="0"/>
    <n v="8591286"/>
    <n v="8591286"/>
    <n v="1.1299999999999999"/>
    <m/>
    <n v="0"/>
    <s v="North America"/>
  </r>
  <r>
    <x v="2"/>
    <x v="17"/>
    <s v="Gloucestershire Pension Fund"/>
    <s v="Cortland Growth and Income GP"/>
    <s v="USD"/>
    <n v="4432297"/>
    <n v="4493948"/>
    <n v="157493"/>
    <n v="6390642"/>
    <n v="6548135"/>
    <n v="1.46"/>
    <n v="0.67400000000000004"/>
    <n v="0"/>
    <s v="North America"/>
  </r>
  <r>
    <x v="2"/>
    <x v="17"/>
    <s v="Oxfordshire Pension Fund"/>
    <s v="Cortland Growth and Income GP"/>
    <s v="USD"/>
    <n v="2954864"/>
    <n v="2995965"/>
    <n v="104995"/>
    <n v="4260428"/>
    <n v="4365423"/>
    <n v="1.46"/>
    <n v="0.67400000000000004"/>
    <n v="0"/>
    <s v="North America"/>
  </r>
  <r>
    <x v="2"/>
    <x v="17"/>
    <s v="Devon Pension Fund"/>
    <s v="Cortland Growth and Income GP"/>
    <s v="USD"/>
    <n v="5909729"/>
    <n v="5909729"/>
    <n v="209990"/>
    <n v="8520857"/>
    <n v="8730848"/>
    <n v="1.48"/>
    <n v="0.69499999999999995"/>
    <n v="0"/>
    <s v="North America"/>
  </r>
  <r>
    <x v="2"/>
    <x v="18"/>
    <s v="Gloucestershire Pension Fund"/>
    <s v="Invesco Real Estate Management"/>
    <s v="USD"/>
    <n v="11496141"/>
    <n v="0"/>
    <n v="0"/>
    <n v="0"/>
    <n v="0"/>
    <m/>
    <m/>
    <n v="11496141"/>
    <s v="Asia/Pacific"/>
  </r>
  <r>
    <x v="2"/>
    <x v="18"/>
    <s v="Oxfordshire Pension Fund"/>
    <s v="Invesco Real Estate Management"/>
    <s v="USD"/>
    <n v="13138446"/>
    <n v="0"/>
    <n v="0"/>
    <n v="0"/>
    <n v="0"/>
    <m/>
    <m/>
    <n v="13138446"/>
    <s v="Asia/Pacific"/>
  </r>
  <r>
    <x v="2"/>
    <x v="19"/>
    <s v="Devon Pension Fund"/>
    <s v="IPUT"/>
    <s v="EUR"/>
    <n v="8520956"/>
    <n v="8520956"/>
    <n v="5029203"/>
    <n v="14599903"/>
    <n v="19629106"/>
    <n v="2.2999999999999998"/>
    <n v="0.129"/>
    <n v="0"/>
    <s v="Western Europe"/>
  </r>
  <r>
    <x v="2"/>
    <x v="20"/>
    <s v="Devon Pension Fund"/>
    <s v="Kayne Anderson Core Real Estate Advisors"/>
    <s v="USD"/>
    <n v="8138683"/>
    <n v="8174077"/>
    <n v="175694"/>
    <n v="9336172"/>
    <n v="9511866"/>
    <n v="1.1599999999999999"/>
    <n v="0.27600000000000002"/>
    <n v="0"/>
    <s v="North America"/>
  </r>
  <r>
    <x v="2"/>
    <x v="20"/>
    <s v="Gloucestershire Pension Fund"/>
    <s v="Kayne Anderson Core Real Estate Advisors"/>
    <s v="USD"/>
    <n v="5919042"/>
    <n v="5919042"/>
    <n v="7726"/>
    <n v="6903156"/>
    <n v="6910882"/>
    <n v="1.17"/>
    <n v="0.27900000000000003"/>
    <n v="0"/>
    <s v="North America"/>
  </r>
  <r>
    <x v="2"/>
    <x v="20"/>
    <s v="Oxfordshire Pension Fund"/>
    <s v="Kayne Anderson Core Real Estate Advisors"/>
    <s v="USD"/>
    <n v="3699401"/>
    <n v="3699401"/>
    <n v="4829"/>
    <n v="4314471"/>
    <n v="4319300"/>
    <n v="1.17"/>
    <n v="0.27900000000000003"/>
    <n v="0"/>
    <s v="North America"/>
  </r>
  <r>
    <x v="2"/>
    <x v="21"/>
    <s v="Oxfordshire Pension Fund"/>
    <s v="LaSalle Investment Management"/>
    <s v="EUR"/>
    <n v="6880712"/>
    <n v="6804399"/>
    <n v="883160"/>
    <n v="8439701"/>
    <n v="9322861"/>
    <n v="1.37"/>
    <n v="6.3E-2"/>
    <n v="12145"/>
    <s v="Western Europe"/>
  </r>
  <r>
    <x v="2"/>
    <x v="22"/>
    <s v="Devon Pension Fund"/>
    <s v="Clarion Partners"/>
    <s v="USD"/>
    <n v="6113404"/>
    <n v="6113404"/>
    <n v="0"/>
    <n v="7076816"/>
    <n v="7076816"/>
    <n v="1.1599999999999999"/>
    <m/>
    <n v="0"/>
    <s v="North America"/>
  </r>
  <r>
    <x v="2"/>
    <x v="22"/>
    <s v="Gloucestershire Pension Fund"/>
    <s v="Clarion Partners"/>
    <s v="USD"/>
    <n v="4585053"/>
    <n v="4585053"/>
    <n v="0"/>
    <n v="5307611"/>
    <n v="5307611"/>
    <n v="1.1599999999999999"/>
    <m/>
    <n v="0"/>
    <s v="North America"/>
  </r>
  <r>
    <x v="2"/>
    <x v="22"/>
    <s v="Oxfordshire Pension Fund"/>
    <s v="Clarion Partners"/>
    <s v="USD"/>
    <n v="3056702"/>
    <n v="3056702"/>
    <n v="0"/>
    <n v="3538408"/>
    <n v="3538408"/>
    <n v="1.1599999999999999"/>
    <m/>
    <n v="0"/>
    <s v="North America"/>
  </r>
  <r>
    <x v="2"/>
    <x v="23"/>
    <s v="Devon Pension Fund"/>
    <s v="M&amp;G (Property)"/>
    <s v="USD"/>
    <n v="12021601"/>
    <n v="12021601"/>
    <n v="4909180"/>
    <n v="19784231"/>
    <n v="24693411"/>
    <n v="2.0499999999999998"/>
    <n v="0.10100000000000001"/>
    <n v="0"/>
    <s v="Asia/Pacific"/>
  </r>
  <r>
    <x v="2"/>
    <x v="24"/>
    <s v="Wiltshire Pension Fund"/>
    <s v="M&amp;G Real Estate"/>
    <s v="GBP"/>
    <n v="3207574"/>
    <n v="3210588"/>
    <n v="3927532"/>
    <n v="47209"/>
    <n v="3974741"/>
    <n v="1.24"/>
    <n v="9.8000000000000004E-2"/>
    <n v="277800"/>
    <s v="Western Europe"/>
  </r>
  <r>
    <x v="2"/>
    <x v="24"/>
    <s v="Cornwall Pension Fund"/>
    <s v="M&amp;G Real Estate"/>
    <s v="GBP"/>
    <n v="1402887"/>
    <n v="1322542"/>
    <n v="1623949"/>
    <n v="15085"/>
    <n v="1639035"/>
    <n v="1.24"/>
    <n v="9.2999999999999999E-2"/>
    <n v="215739"/>
    <s v="Western Europe"/>
  </r>
  <r>
    <x v="2"/>
    <x v="25"/>
    <s v="Wiltshire Pension Fund"/>
    <s v="M&amp;G Real Estate"/>
    <s v="GBP"/>
    <n v="2250364"/>
    <n v="2250364"/>
    <n v="3151294"/>
    <n v="49826"/>
    <n v="3201119"/>
    <n v="1.42"/>
    <n v="0.14299999999999999"/>
    <n v="514500"/>
    <s v="Western Europe"/>
  </r>
  <r>
    <x v="2"/>
    <x v="25"/>
    <s v="Cornwall Pension Fund"/>
    <s v="M&amp;G Real Estate"/>
    <s v="GBP"/>
    <n v="1529677"/>
    <n v="1362946"/>
    <n v="1593205"/>
    <n v="31263"/>
    <n v="1624468"/>
    <n v="1.19"/>
    <n v="6.2E-2"/>
    <n v="169140"/>
    <s v="Western Europe"/>
  </r>
  <r>
    <x v="2"/>
    <x v="26"/>
    <s v="Oxfordshire Pension Fund"/>
    <s v="Nuveen (THRE/Henderson)"/>
    <s v="EUR"/>
    <n v="5313935"/>
    <n v="5313935"/>
    <n v="5086960"/>
    <n v="9473641"/>
    <n v="14560602"/>
    <n v="2.74"/>
    <n v="0.121"/>
    <n v="0"/>
    <s v="Western Europe"/>
  </r>
  <r>
    <x v="2"/>
    <x v="27"/>
    <s v="Cornwall Pension Fund"/>
    <s v="Orion Partners Ostara Japan Properties"/>
    <s v="JPY"/>
    <n v="7856501"/>
    <n v="5804802"/>
    <n v="694592"/>
    <n v="5440222"/>
    <n v="6134814"/>
    <n v="1.06"/>
    <n v="1.4E-2"/>
    <n v="2066343"/>
    <s v="Asia/Pacific"/>
  </r>
  <r>
    <x v="2"/>
    <x v="28"/>
    <s v="Devon Pension Fund"/>
    <s v="Prudential Real Estate Investors"/>
    <s v="USD"/>
    <n v="11425773"/>
    <n v="11425773"/>
    <n v="0"/>
    <n v="11496141"/>
    <n v="11496141"/>
    <n v="1.01"/>
    <m/>
    <n v="0"/>
    <s v="North America"/>
  </r>
  <r>
    <x v="2"/>
    <x v="28"/>
    <s v="Gloucestershire Pension Fund"/>
    <s v="Prudential Real Estate Investors"/>
    <s v="USD"/>
    <n v="4896760"/>
    <n v="4896760"/>
    <n v="0"/>
    <n v="4926917"/>
    <n v="4926917"/>
    <n v="1.01"/>
    <m/>
    <n v="0"/>
    <s v="North America"/>
  </r>
  <r>
    <x v="2"/>
    <x v="28"/>
    <s v="Oxfordshire Pension Fund"/>
    <s v="Prudential Real Estate Investors"/>
    <s v="USD"/>
    <n v="8161267"/>
    <n v="8161267"/>
    <n v="0"/>
    <n v="8211529"/>
    <n v="8211529"/>
    <n v="1.01"/>
    <m/>
    <n v="0"/>
    <s v="North America"/>
  </r>
  <r>
    <x v="3"/>
    <x v="29"/>
    <s v="Avon Pension Fund"/>
    <s v="Aksia"/>
    <s v="GBP"/>
    <n v="245000000"/>
    <n v="63819343"/>
    <n v="2063512"/>
    <n v="71394957"/>
    <n v="73458469"/>
    <n v="1.1499999999999999"/>
    <n v="0.36599999999999999"/>
    <n v="181649048"/>
    <s v="Global"/>
  </r>
  <r>
    <x v="3"/>
    <x v="29"/>
    <s v="Buckinghamshire County Council Pension Fund"/>
    <s v="Aksia"/>
    <s v="GBP"/>
    <n v="130000000"/>
    <n v="33863318"/>
    <n v="1094927"/>
    <n v="37883035"/>
    <n v="38977962"/>
    <n v="1.1499999999999999"/>
    <n v="0.36599999999999999"/>
    <n v="96385217"/>
    <s v="Global"/>
  </r>
  <r>
    <x v="3"/>
    <x v="29"/>
    <s v="Cornwall Pension Fund"/>
    <s v="Aksia"/>
    <s v="GBP"/>
    <n v="100000000"/>
    <n v="26048706"/>
    <n v="842252"/>
    <n v="29140796"/>
    <n v="29983048"/>
    <n v="1.1499999999999999"/>
    <n v="0.36599999999999999"/>
    <n v="74142475"/>
    <s v="Global"/>
  </r>
  <r>
    <x v="3"/>
    <x v="29"/>
    <s v="Devon Pension Fund"/>
    <s v="Aksia"/>
    <s v="GBP"/>
    <n v="100000000"/>
    <n v="26048707"/>
    <n v="842252"/>
    <n v="29140796"/>
    <n v="29983048"/>
    <n v="1.1499999999999999"/>
    <n v="0.36599999999999999"/>
    <n v="74142474"/>
    <s v="Global"/>
  </r>
  <r>
    <x v="3"/>
    <x v="29"/>
    <s v="Gloucestershire Pension Fund"/>
    <s v="Aksia"/>
    <s v="GBP"/>
    <n v="120000000"/>
    <n v="31258449"/>
    <n v="1010701"/>
    <n v="34968959"/>
    <n v="35979660"/>
    <n v="1.1499999999999999"/>
    <n v="0.36599999999999999"/>
    <n v="88970968"/>
    <s v="Global"/>
  </r>
  <r>
    <x v="3"/>
    <x v="29"/>
    <s v="Oxfordshire Pension Fund"/>
    <s v="Aksia"/>
    <s v="GBP"/>
    <n v="70000000"/>
    <n v="18234098"/>
    <n v="589576"/>
    <n v="20398561"/>
    <n v="20988137"/>
    <n v="1.1499999999999999"/>
    <n v="0.36599999999999999"/>
    <n v="51899728"/>
    <s v="Global"/>
  </r>
  <r>
    <x v="3"/>
    <x v="29"/>
    <s v="Wiltshire Pension Fund"/>
    <s v="Aksia"/>
    <s v="GBP"/>
    <n v="180000000"/>
    <n v="46887673"/>
    <n v="1516052"/>
    <n v="52453434"/>
    <n v="53969486"/>
    <n v="1.1499999999999999"/>
    <n v="0.36599999999999999"/>
    <n v="133456452"/>
    <s v="Global"/>
  </r>
  <r>
    <x v="4"/>
    <x v="30"/>
    <s v="Buckinghamshire County Council Pension Fund"/>
    <s v="AlpInvest"/>
    <s v="USD"/>
    <n v="19223506"/>
    <n v="8168291"/>
    <n v="5115"/>
    <n v="9243239"/>
    <n v="9248354"/>
    <n v="1.1299999999999999"/>
    <n v="0.35"/>
    <n v="11058793"/>
    <s v="Global"/>
  </r>
  <r>
    <x v="4"/>
    <x v="30"/>
    <s v="Cornwall Pension Fund"/>
    <s v="AlpInvest"/>
    <s v="USD"/>
    <n v="8813083"/>
    <n v="3744864"/>
    <n v="2345"/>
    <n v="4237608"/>
    <n v="4239953"/>
    <n v="1.1299999999999999"/>
    <n v="0.34899999999999998"/>
    <n v="5069859"/>
    <s v="Global"/>
  </r>
  <r>
    <x v="4"/>
    <x v="30"/>
    <s v="Devon Pension Fund"/>
    <s v="AlpInvest"/>
    <s v="USD"/>
    <n v="20026142"/>
    <n v="8509334"/>
    <n v="5329"/>
    <n v="9629170"/>
    <n v="9634499"/>
    <n v="1.1299999999999999"/>
    <n v="0.35"/>
    <n v="11520535"/>
    <s v="Global"/>
  </r>
  <r>
    <x v="4"/>
    <x v="30"/>
    <s v="Gloucestershire Pension Fund"/>
    <s v="AlpInvest"/>
    <s v="USD"/>
    <n v="9615618"/>
    <n v="4085908"/>
    <n v="2659"/>
    <n v="4623538"/>
    <n v="4626198"/>
    <n v="1.1299999999999999"/>
    <n v="0.35"/>
    <n v="5531600"/>
    <s v="Global"/>
  </r>
  <r>
    <x v="4"/>
    <x v="30"/>
    <s v="Oxfordshire Pension Fund"/>
    <s v="AlpInvest"/>
    <s v="USD"/>
    <n v="11213043"/>
    <n v="4764617"/>
    <n v="2984"/>
    <n v="5391577"/>
    <n v="5394561"/>
    <n v="1.1299999999999999"/>
    <n v="0.34899999999999998"/>
    <n v="6450513"/>
    <s v="Global"/>
  </r>
  <r>
    <x v="4"/>
    <x v="30"/>
    <s v="Somerset County Council Pension Fund"/>
    <s v="AlpInvest"/>
    <s v="USD"/>
    <n v="8010448"/>
    <n v="3403822"/>
    <n v="2132"/>
    <n v="3851678"/>
    <n v="3853809"/>
    <n v="1.1299999999999999"/>
    <n v="0.34899999999999998"/>
    <n v="4608117"/>
    <s v="Global"/>
  </r>
  <r>
    <x v="4"/>
    <x v="30"/>
    <s v="Wiltshire Pension Fund"/>
    <s v="AlpInvest"/>
    <s v="USD"/>
    <n v="22434049"/>
    <n v="9532464"/>
    <n v="5966"/>
    <n v="10786961"/>
    <n v="10792927"/>
    <n v="1.1299999999999999"/>
    <n v="0.35"/>
    <n v="12905761"/>
    <s v="Global"/>
  </r>
  <r>
    <x v="4"/>
    <x v="31"/>
    <s v="Buckinghamshire County Council Pension Fund"/>
    <s v="AlpInvest"/>
    <s v="USD"/>
    <n v="7957433"/>
    <n v="2203117"/>
    <n v="503828"/>
    <n v="2426205"/>
    <n v="2930032"/>
    <n v="1.33"/>
    <n v="0.66600000000000004"/>
    <n v="5864317"/>
    <s v="Global"/>
  </r>
  <r>
    <x v="4"/>
    <x v="31"/>
    <s v="Dorset County Pension Fund"/>
    <s v="AlpInvest"/>
    <s v="USD"/>
    <n v="6797804"/>
    <n v="1882115"/>
    <n v="430406"/>
    <n v="2072646"/>
    <n v="2503051"/>
    <n v="1.33"/>
    <n v="0.66600000000000004"/>
    <n v="5009695"/>
    <s v="Global"/>
  </r>
  <r>
    <x v="4"/>
    <x v="31"/>
    <s v="Gloucestershire Pension Fund"/>
    <s v="AlpInvest"/>
    <s v="USD"/>
    <n v="5318278"/>
    <n v="1472560"/>
    <n v="336729"/>
    <n v="1621553"/>
    <n v="1958282"/>
    <n v="1.33"/>
    <n v="0.66600000000000004"/>
    <n v="3919315"/>
    <s v="Global"/>
  </r>
  <r>
    <x v="4"/>
    <x v="31"/>
    <s v="Oxfordshire Pension Fund"/>
    <s v="AlpInvest"/>
    <s v="USD"/>
    <n v="11276371"/>
    <n v="3121850"/>
    <n v="713967"/>
    <n v="3438118"/>
    <n v="4152085"/>
    <n v="1.33"/>
    <n v="0.66600000000000004"/>
    <n v="8310305"/>
    <s v="Global"/>
  </r>
  <r>
    <x v="4"/>
    <x v="32"/>
    <s v="Buckinghamshire County Council Pension Fund"/>
    <s v="Ardian Investment"/>
    <s v="EUR"/>
    <n v="7889858"/>
    <n v="4254920"/>
    <n v="457878"/>
    <n v="5023587"/>
    <n v="5481465"/>
    <n v="1.29"/>
    <n v="0.17299999999999999"/>
    <n v="4054966"/>
    <s v="Global"/>
  </r>
  <r>
    <x v="4"/>
    <x v="32"/>
    <s v="Dorset County Pension Fund"/>
    <s v="Ardian Investment"/>
    <s v="EUR"/>
    <n v="6585969"/>
    <n v="3550131"/>
    <n v="382404"/>
    <n v="4195523"/>
    <n v="4577927"/>
    <n v="1.29"/>
    <n v="0.17399999999999999"/>
    <n v="3386565"/>
    <s v="Global"/>
  </r>
  <r>
    <x v="4"/>
    <x v="32"/>
    <s v="Gloucestershire Pension Fund"/>
    <s v="Ardian Investment"/>
    <s v="EUR"/>
    <n v="4855297"/>
    <n v="2618412"/>
    <n v="281771"/>
    <n v="3091438"/>
    <n v="3373210"/>
    <n v="1.29"/>
    <n v="0.17299999999999999"/>
    <n v="2495364"/>
    <s v="Global"/>
  </r>
  <r>
    <x v="4"/>
    <x v="32"/>
    <s v="Oxfordshire Pension Fund"/>
    <s v="Ardian Investment"/>
    <s v="EUR"/>
    <n v="11007412"/>
    <n v="5934185"/>
    <n v="639017"/>
    <n v="7010940"/>
    <n v="7649957"/>
    <n v="1.29"/>
    <n v="0.17399999999999999"/>
    <n v="5659129"/>
    <s v="Global"/>
  </r>
  <r>
    <x v="4"/>
    <x v="33"/>
    <s v="Buckinghamshire County Council Pension Fund"/>
    <s v="Atomico"/>
    <s v="USD"/>
    <n v="7710626"/>
    <n v="0"/>
    <n v="0"/>
    <n v="0"/>
    <n v="0"/>
    <m/>
    <m/>
    <n v="7710626"/>
    <s v="Western Europe"/>
  </r>
  <r>
    <x v="4"/>
    <x v="33"/>
    <s v="Cornwall Pension Fund"/>
    <s v="Atomico"/>
    <s v="USD"/>
    <n v="3530957"/>
    <n v="0"/>
    <n v="0"/>
    <n v="0"/>
    <n v="0"/>
    <m/>
    <m/>
    <n v="3530957"/>
    <s v="Western Europe"/>
  </r>
  <r>
    <x v="4"/>
    <x v="33"/>
    <s v="Devon Pension Fund"/>
    <s v="Atomico"/>
    <s v="USD"/>
    <n v="8030875"/>
    <n v="0"/>
    <n v="0"/>
    <n v="0"/>
    <n v="0"/>
    <m/>
    <m/>
    <n v="8030875"/>
    <s v="Western Europe"/>
  </r>
  <r>
    <x v="4"/>
    <x v="33"/>
    <s v="Gloucestershire Pension Fund"/>
    <s v="Atomico"/>
    <s v="USD"/>
    <n v="5074725"/>
    <n v="0"/>
    <n v="0"/>
    <n v="0"/>
    <n v="0"/>
    <m/>
    <m/>
    <n v="5074725"/>
    <s v="Western Europe"/>
  </r>
  <r>
    <x v="4"/>
    <x v="33"/>
    <s v="Oxfordshire Pension Fund"/>
    <s v="Atomico"/>
    <s v="USD"/>
    <n v="4499918"/>
    <n v="0"/>
    <n v="0"/>
    <n v="0"/>
    <n v="0"/>
    <m/>
    <m/>
    <n v="4499918"/>
    <s v="Western Europe"/>
  </r>
  <r>
    <x v="4"/>
    <x v="33"/>
    <s v="Somerset County Council Pension Fund"/>
    <s v="Atomico"/>
    <s v="USD"/>
    <n v="3210708"/>
    <n v="0"/>
    <n v="0"/>
    <n v="0"/>
    <n v="0"/>
    <m/>
    <m/>
    <n v="3210708"/>
    <s v="Western Europe"/>
  </r>
  <r>
    <x v="4"/>
    <x v="33"/>
    <s v="Wiltshire Pension Fund"/>
    <s v="Atomico"/>
    <s v="USD"/>
    <n v="8999836"/>
    <n v="0"/>
    <n v="0"/>
    <n v="0"/>
    <n v="0"/>
    <m/>
    <m/>
    <n v="8999836"/>
    <s v="Western Europe"/>
  </r>
  <r>
    <x v="4"/>
    <x v="34"/>
    <s v="Buckinghamshire County Council Pension Fund"/>
    <s v="Baring Private Equity Asia"/>
    <s v="USD"/>
    <n v="10026277"/>
    <n v="0"/>
    <n v="0"/>
    <n v="0"/>
    <n v="0"/>
    <m/>
    <m/>
    <n v="10026277"/>
    <s v="Asia/Pacific"/>
  </r>
  <r>
    <x v="4"/>
    <x v="34"/>
    <s v="Cornwall Pension Fund"/>
    <s v="Baring Private Equity Asia"/>
    <s v="USD"/>
    <n v="4598456"/>
    <n v="0"/>
    <n v="0"/>
    <n v="0"/>
    <n v="0"/>
    <m/>
    <m/>
    <n v="4598456"/>
    <s v="Asia/Pacific"/>
  </r>
  <r>
    <x v="4"/>
    <x v="34"/>
    <s v="Devon Pension Fund"/>
    <s v="Baring Private Equity Asia"/>
    <s v="USD"/>
    <n v="10436853"/>
    <n v="0"/>
    <n v="0"/>
    <n v="0"/>
    <n v="0"/>
    <m/>
    <m/>
    <n v="10436853"/>
    <s v="Asia/Pacific"/>
  </r>
  <r>
    <x v="4"/>
    <x v="34"/>
    <s v="Gloucestershire Pension Fund"/>
    <s v="Baring Private Equity Asia"/>
    <s v="USD"/>
    <n v="6593858"/>
    <n v="0"/>
    <n v="0"/>
    <n v="0"/>
    <n v="0"/>
    <m/>
    <m/>
    <n v="6593858"/>
    <s v="Asia/Pacific"/>
  </r>
  <r>
    <x v="4"/>
    <x v="34"/>
    <s v="Oxfordshire Pension Fund"/>
    <s v="Baring Private Equity Asia"/>
    <s v="USD"/>
    <n v="5846609"/>
    <n v="0"/>
    <n v="0"/>
    <n v="0"/>
    <n v="0"/>
    <m/>
    <m/>
    <n v="5846609"/>
    <s v="Asia/Pacific"/>
  </r>
  <r>
    <x v="4"/>
    <x v="34"/>
    <s v="Somerset County Council Pension Fund"/>
    <s v="Baring Private Equity Asia"/>
    <s v="USD"/>
    <n v="4179668"/>
    <n v="0"/>
    <n v="0"/>
    <n v="0"/>
    <n v="0"/>
    <m/>
    <m/>
    <n v="4179668"/>
    <s v="Asia/Pacific"/>
  </r>
  <r>
    <x v="4"/>
    <x v="34"/>
    <s v="Wiltshire Pension Fund"/>
    <s v="Baring Private Equity Asia"/>
    <s v="USD"/>
    <n v="11693217"/>
    <n v="0"/>
    <n v="0"/>
    <n v="0"/>
    <n v="0"/>
    <m/>
    <m/>
    <n v="11693217"/>
    <s v="Asia/Pacific"/>
  </r>
  <r>
    <x v="4"/>
    <x v="35"/>
    <s v="Buckinghamshire County Council Pension Fund"/>
    <s v="Capital Dynamics"/>
    <s v="USD"/>
    <n v="14757809"/>
    <n v="9325883"/>
    <n v="1879542"/>
    <n v="15933777"/>
    <n v="17813319"/>
    <n v="1.91"/>
    <n v="0.36599999999999999"/>
    <n v="5431926"/>
    <s v="Global"/>
  </r>
  <r>
    <x v="4"/>
    <x v="35"/>
    <s v="Dorset County Pension Fund"/>
    <s v="Capital Dynamics"/>
    <s v="USD"/>
    <n v="11868714"/>
    <n v="7500181"/>
    <n v="1518023"/>
    <n v="12814466"/>
    <n v="14332489"/>
    <n v="1.91"/>
    <n v="0.36599999999999999"/>
    <n v="4368533"/>
    <s v="Global"/>
  </r>
  <r>
    <x v="4"/>
    <x v="35"/>
    <s v="Gloucestershire Pension Fund"/>
    <s v="Capital Dynamics"/>
    <s v="USD"/>
    <n v="8050796"/>
    <n v="5093437"/>
    <n v="1025380"/>
    <n v="8683488"/>
    <n v="9708868"/>
    <n v="1.91"/>
    <n v="0.36799999999999999"/>
    <n v="2960256"/>
    <s v="Global"/>
  </r>
  <r>
    <x v="4"/>
    <x v="35"/>
    <s v="Oxfordshire Pension Fund"/>
    <s v="Capital Dynamics"/>
    <s v="USD"/>
    <n v="19078420"/>
    <n v="12077340"/>
    <n v="2428778"/>
    <n v="20570592"/>
    <n v="22999370"/>
    <n v="1.9"/>
    <n v="0.36899999999999999"/>
    <n v="7012646"/>
    <s v="Global"/>
  </r>
  <r>
    <x v="4"/>
    <x v="36"/>
    <s v="Buckinghamshire County Council Pension Fund"/>
    <s v="Genstar Capital Partners LLC"/>
    <s v="USD"/>
    <n v="5493089"/>
    <n v="1074935"/>
    <n v="0"/>
    <n v="1172229"/>
    <n v="1172229"/>
    <n v="1.0900000000000001"/>
    <n v="0.28699999999999998"/>
    <n v="4418154"/>
    <s v="North America"/>
  </r>
  <r>
    <x v="4"/>
    <x v="36"/>
    <s v="Cornwall Pension Fund"/>
    <s v="Genstar Capital Partners LLC"/>
    <s v="USD"/>
    <n v="2515299"/>
    <n v="492215"/>
    <n v="0"/>
    <n v="536767"/>
    <n v="536767"/>
    <n v="1.0900000000000001"/>
    <n v="0.28699999999999998"/>
    <n v="2023084"/>
    <s v="North America"/>
  </r>
  <r>
    <x v="4"/>
    <x v="36"/>
    <s v="Devon Pension Fund"/>
    <s v="Genstar Capital Partners LLC"/>
    <s v="USD"/>
    <n v="5728391"/>
    <n v="1120981"/>
    <n v="0"/>
    <n v="1222444"/>
    <n v="1222444"/>
    <n v="1.0900000000000001"/>
    <n v="0.28699999999999998"/>
    <n v="4607410"/>
    <s v="North America"/>
  </r>
  <r>
    <x v="4"/>
    <x v="36"/>
    <s v="Gloucestershire Pension Fund"/>
    <s v="Genstar Capital Partners LLC"/>
    <s v="USD"/>
    <n v="2750601"/>
    <n v="538261"/>
    <n v="0"/>
    <n v="586981"/>
    <n v="586981"/>
    <n v="1.0900000000000001"/>
    <n v="0.28699999999999998"/>
    <n v="2212340"/>
    <s v="North America"/>
  </r>
  <r>
    <x v="4"/>
    <x v="36"/>
    <s v="Oxfordshire Pension Fund"/>
    <s v="Genstar Capital Partners LLC"/>
    <s v="USD"/>
    <n v="3204978"/>
    <n v="627178"/>
    <n v="0"/>
    <n v="683945"/>
    <n v="683945"/>
    <n v="1.0900000000000001"/>
    <n v="0.28699999999999998"/>
    <n v="2577800"/>
    <s v="North America"/>
  </r>
  <r>
    <x v="4"/>
    <x v="36"/>
    <s v="Somerset County Council Pension Fund"/>
    <s v="Genstar Capital Partners LLC"/>
    <s v="USD"/>
    <n v="2288111"/>
    <n v="447757"/>
    <n v="0"/>
    <n v="488285"/>
    <n v="488285"/>
    <n v="1.0900000000000001"/>
    <n v="0.28699999999999998"/>
    <n v="1840354"/>
    <s v="North America"/>
  </r>
  <r>
    <x v="4"/>
    <x v="36"/>
    <s v="Wiltshire Pension Fund"/>
    <s v="Genstar Capital Partners LLC"/>
    <s v="USD"/>
    <n v="6418070"/>
    <n v="1255943"/>
    <n v="0"/>
    <n v="1369621"/>
    <n v="1369621"/>
    <n v="1.0900000000000001"/>
    <n v="0.28699999999999998"/>
    <n v="5162127"/>
    <s v="North America"/>
  </r>
  <r>
    <x v="4"/>
    <x v="37"/>
    <s v="Buckinghamshire County Council Pension Fund"/>
    <s v="Genstar Capital Partners LLC"/>
    <s v="USD"/>
    <n v="1558762"/>
    <n v="403478"/>
    <n v="0"/>
    <n v="458134"/>
    <n v="458134"/>
    <n v="1.1399999999999999"/>
    <n v="0.246"/>
    <n v="1155284"/>
    <s v="North America"/>
  </r>
  <r>
    <x v="4"/>
    <x v="37"/>
    <s v="Cornwall Pension Fund"/>
    <s v="Genstar Capital Partners LLC"/>
    <s v="USD"/>
    <n v="715102"/>
    <n v="185101"/>
    <n v="0"/>
    <n v="210175"/>
    <n v="210175"/>
    <n v="1.1399999999999999"/>
    <n v="0.246"/>
    <n v="530001"/>
    <s v="North America"/>
  </r>
  <r>
    <x v="4"/>
    <x v="37"/>
    <s v="Devon Pension Fund"/>
    <s v="Genstar Capital Partners LLC"/>
    <s v="USD"/>
    <n v="1623041"/>
    <n v="420117"/>
    <n v="0"/>
    <n v="477027"/>
    <n v="477027"/>
    <n v="1.1399999999999999"/>
    <n v="0.246"/>
    <n v="1202925"/>
    <s v="North America"/>
  </r>
  <r>
    <x v="4"/>
    <x v="37"/>
    <s v="Gloucestershire Pension Fund"/>
    <s v="Genstar Capital Partners LLC"/>
    <s v="USD"/>
    <n v="779381"/>
    <n v="201739"/>
    <n v="0"/>
    <n v="229067"/>
    <n v="229067"/>
    <n v="1.1399999999999999"/>
    <n v="0.246"/>
    <n v="577642"/>
    <s v="North America"/>
  </r>
  <r>
    <x v="4"/>
    <x v="37"/>
    <s v="Oxfordshire Pension Fund"/>
    <s v="Genstar Capital Partners LLC"/>
    <s v="USD"/>
    <n v="907939"/>
    <n v="235016"/>
    <n v="0"/>
    <n v="266852"/>
    <n v="266852"/>
    <n v="1.1399999999999999"/>
    <n v="0.246"/>
    <n v="672923"/>
    <s v="North America"/>
  </r>
  <r>
    <x v="4"/>
    <x v="37"/>
    <s v="Somerset County Council Pension Fund"/>
    <s v="Genstar Capital Partners LLC"/>
    <s v="USD"/>
    <n v="650823"/>
    <n v="168463"/>
    <n v="0"/>
    <n v="191283"/>
    <n v="191283"/>
    <n v="1.1399999999999999"/>
    <n v="0.246"/>
    <n v="482361"/>
    <s v="North America"/>
  </r>
  <r>
    <x v="4"/>
    <x v="37"/>
    <s v="Wiltshire Pension Fund"/>
    <s v="Genstar Capital Partners LLC"/>
    <s v="USD"/>
    <n v="1799808"/>
    <n v="465872"/>
    <n v="0"/>
    <n v="528980"/>
    <n v="528980"/>
    <n v="1.1399999999999999"/>
    <n v="0.246"/>
    <n v="1333936"/>
    <s v="North America"/>
  </r>
  <r>
    <x v="4"/>
    <x v="38"/>
    <s v="Buckinghamshire County Council Pension Fund"/>
    <s v="Inflexion"/>
    <s v="GBP"/>
    <n v="7510000"/>
    <n v="0"/>
    <n v="0"/>
    <n v="-67917"/>
    <n v="-67917"/>
    <m/>
    <m/>
    <n v="7510000"/>
    <s v="Western Europe"/>
  </r>
  <r>
    <x v="4"/>
    <x v="38"/>
    <s v="Cornwall Pension Fund"/>
    <s v="Inflexion"/>
    <s v="GBP"/>
    <n v="3440000"/>
    <n v="0"/>
    <n v="0"/>
    <n v="-31107"/>
    <n v="-31107"/>
    <m/>
    <m/>
    <n v="3440000"/>
    <s v="Western Europe"/>
  </r>
  <r>
    <x v="4"/>
    <x v="38"/>
    <s v="Devon Pension Fund"/>
    <s v="Inflexion"/>
    <s v="GBP"/>
    <n v="7820000"/>
    <n v="0"/>
    <n v="0"/>
    <n v="-70719"/>
    <n v="-70719"/>
    <m/>
    <m/>
    <n v="7820000"/>
    <s v="Western Europe"/>
  </r>
  <r>
    <x v="4"/>
    <x v="38"/>
    <s v="Gloucestershire Pension Fund"/>
    <s v="Inflexion"/>
    <s v="GBP"/>
    <n v="4940000"/>
    <n v="0"/>
    <n v="0"/>
    <n v="-44677"/>
    <n v="-44677"/>
    <m/>
    <m/>
    <n v="4940000"/>
    <s v="Western Europe"/>
  </r>
  <r>
    <x v="4"/>
    <x v="38"/>
    <s v="Oxfordshire Pension Fund"/>
    <s v="Inflexion"/>
    <s v="GBP"/>
    <n v="4380000"/>
    <n v="0"/>
    <n v="0"/>
    <n v="-39610"/>
    <n v="-39610"/>
    <m/>
    <m/>
    <n v="4380000"/>
    <s v="Western Europe"/>
  </r>
  <r>
    <x v="4"/>
    <x v="38"/>
    <s v="Somerset County Council Pension Fund"/>
    <s v="Inflexion"/>
    <s v="GBP"/>
    <n v="3130000"/>
    <n v="0"/>
    <n v="0"/>
    <n v="-28308"/>
    <n v="-28308"/>
    <m/>
    <m/>
    <n v="3130000"/>
    <s v="Western Europe"/>
  </r>
  <r>
    <x v="4"/>
    <x v="38"/>
    <s v="Wiltshire Pension Fund"/>
    <s v="Inflexion"/>
    <s v="GBP"/>
    <n v="8780000"/>
    <n v="0"/>
    <n v="0"/>
    <n v="-79408"/>
    <n v="-79408"/>
    <m/>
    <m/>
    <n v="8780000"/>
    <s v="Western Europe"/>
  </r>
  <r>
    <x v="4"/>
    <x v="39"/>
    <s v="Buckinghamshire County Council Pension Fund"/>
    <s v="Insight Venture Partners"/>
    <s v="USD"/>
    <n v="7066220"/>
    <n v="5141792"/>
    <n v="9081"/>
    <n v="4828817"/>
    <n v="4837898"/>
    <n v="0.94"/>
    <n v="-7.1999999999999995E-2"/>
    <n v="1927656"/>
    <s v="Global"/>
  </r>
  <r>
    <x v="4"/>
    <x v="39"/>
    <s v="Cornwall Pension Fund"/>
    <s v="Insight Venture Partners"/>
    <s v="USD"/>
    <n v="3235862"/>
    <n v="2354601"/>
    <n v="4158"/>
    <n v="2211279"/>
    <n v="2215438"/>
    <n v="0.94"/>
    <n v="-7.1999999999999995E-2"/>
    <n v="882739"/>
    <s v="Global"/>
  </r>
  <r>
    <x v="4"/>
    <x v="39"/>
    <s v="Devon Pension Fund"/>
    <s v="Insight Venture Partners"/>
    <s v="USD"/>
    <n v="7359705"/>
    <n v="5355349"/>
    <n v="9458"/>
    <n v="5029375"/>
    <n v="5038833"/>
    <n v="0.94"/>
    <n v="-7.1999999999999995E-2"/>
    <n v="2007719"/>
    <s v="Global"/>
  </r>
  <r>
    <x v="4"/>
    <x v="39"/>
    <s v="Gloucestershire Pension Fund"/>
    <s v="Insight Venture Partners"/>
    <s v="USD"/>
    <n v="4650611"/>
    <n v="3384055"/>
    <n v="5976"/>
    <n v="3178071"/>
    <n v="3184048"/>
    <n v="0.94"/>
    <n v="-7.1999999999999995E-2"/>
    <n v="1268681"/>
    <s v="Global"/>
  </r>
  <r>
    <x v="4"/>
    <x v="39"/>
    <s v="Oxfordshire Pension Fund"/>
    <s v="Insight Venture Partners"/>
    <s v="USD"/>
    <n v="4123843"/>
    <n v="3000748"/>
    <n v="5300"/>
    <n v="2818095"/>
    <n v="2823395"/>
    <n v="0.94"/>
    <n v="-7.1999999999999995E-2"/>
    <n v="1124979"/>
    <s v="Global"/>
  </r>
  <r>
    <x v="4"/>
    <x v="39"/>
    <s v="Somerset County Council Pension Fund"/>
    <s v="Insight Venture Partners"/>
    <s v="USD"/>
    <n v="2942377"/>
    <n v="2141044"/>
    <n v="3781"/>
    <n v="2010721"/>
    <n v="2014503"/>
    <n v="0.94"/>
    <n v="-7.1999999999999995E-2"/>
    <n v="802677"/>
    <s v="Global"/>
  </r>
  <r>
    <x v="4"/>
    <x v="39"/>
    <s v="Wiltshire Pension Fund"/>
    <s v="Insight Venture Partners"/>
    <s v="USD"/>
    <n v="8247686"/>
    <n v="6001495"/>
    <n v="10599"/>
    <n v="5636191"/>
    <n v="5646790"/>
    <n v="0.94"/>
    <n v="-7.1999999999999995E-2"/>
    <n v="2249959"/>
    <s v="Global"/>
  </r>
  <r>
    <x v="4"/>
    <x v="40"/>
    <s v="Buckinghamshire County Council Pension Fund"/>
    <s v="Insight Venture Partners"/>
    <s v="USD"/>
    <n v="7316814"/>
    <n v="3619437"/>
    <n v="7732"/>
    <n v="3322405"/>
    <n v="3330137"/>
    <n v="0.92"/>
    <n v="-0.13"/>
    <n v="3701100"/>
    <s v="Global"/>
  </r>
  <r>
    <x v="4"/>
    <x v="40"/>
    <s v="Cornwall Pension Fund"/>
    <s v="Insight Venture Partners"/>
    <s v="USD"/>
    <n v="3350618"/>
    <n v="1657463"/>
    <n v="3541"/>
    <n v="1521442"/>
    <n v="1524983"/>
    <n v="0.92"/>
    <n v="-0.13"/>
    <n v="1694860"/>
    <s v="Global"/>
  </r>
  <r>
    <x v="4"/>
    <x v="40"/>
    <s v="Devon Pension Fund"/>
    <s v="Insight Venture Partners"/>
    <s v="USD"/>
    <n v="7620708"/>
    <n v="3769765"/>
    <n v="8053"/>
    <n v="3460396"/>
    <n v="3468449"/>
    <n v="0.92"/>
    <n v="-0.13"/>
    <n v="3854820"/>
    <s v="Global"/>
  </r>
  <r>
    <x v="4"/>
    <x v="40"/>
    <s v="Gloucestershire Pension Fund"/>
    <s v="Insight Venture Partners"/>
    <s v="USD"/>
    <n v="4815539"/>
    <n v="2382121"/>
    <n v="5089"/>
    <n v="2186630"/>
    <n v="2191719"/>
    <n v="0.92"/>
    <n v="-0.13"/>
    <n v="2435868"/>
    <s v="Global"/>
  </r>
  <r>
    <x v="4"/>
    <x v="40"/>
    <s v="Oxfordshire Pension Fund"/>
    <s v="Insight Venture Partners"/>
    <s v="USD"/>
    <n v="4270090"/>
    <n v="2112302"/>
    <n v="4513"/>
    <n v="1938954"/>
    <n v="1943466"/>
    <n v="0.92"/>
    <n v="-0.13"/>
    <n v="2159961"/>
    <s v="Global"/>
  </r>
  <r>
    <x v="4"/>
    <x v="40"/>
    <s v="Somerset County Council Pension Fund"/>
    <s v="Insight Venture Partners"/>
    <s v="USD"/>
    <n v="3046725"/>
    <n v="1507135"/>
    <n v="3220"/>
    <n v="1383451"/>
    <n v="1386670"/>
    <n v="0.92"/>
    <n v="-0.13"/>
    <n v="1541140"/>
    <s v="Global"/>
  </r>
  <r>
    <x v="4"/>
    <x v="40"/>
    <s v="Wiltshire Pension Fund"/>
    <s v="Insight Venture Partners"/>
    <s v="USD"/>
    <n v="8540180"/>
    <n v="4224604"/>
    <n v="9025"/>
    <n v="3877908"/>
    <n v="3886933"/>
    <n v="0.92"/>
    <n v="-0.13"/>
    <n v="4319921"/>
    <s v="Global"/>
  </r>
  <r>
    <x v="4"/>
    <x v="41"/>
    <s v="Buckinghamshire County Council Pension Fund"/>
    <s v="J-Star"/>
    <s v="JPY"/>
    <n v="6250416"/>
    <n v="0"/>
    <n v="0"/>
    <n v="0"/>
    <n v="0"/>
    <m/>
    <m/>
    <n v="6250416"/>
    <s v="Asia/Pacific"/>
  </r>
  <r>
    <x v="4"/>
    <x v="41"/>
    <s v="Cornwall Pension Fund"/>
    <s v="J-Star"/>
    <s v="JPY"/>
    <n v="2862001"/>
    <n v="0"/>
    <n v="0"/>
    <n v="0"/>
    <n v="0"/>
    <m/>
    <m/>
    <n v="2862001"/>
    <s v="Asia/Pacific"/>
  </r>
  <r>
    <x v="4"/>
    <x v="41"/>
    <s v="Devon Pension Fund"/>
    <s v="J-Star"/>
    <s v="JPY"/>
    <n v="6510598"/>
    <n v="0"/>
    <n v="0"/>
    <n v="0"/>
    <n v="0"/>
    <m/>
    <m/>
    <n v="6510598"/>
    <s v="Asia/Pacific"/>
  </r>
  <r>
    <x v="4"/>
    <x v="41"/>
    <s v="Gloucestershire Pension Fund"/>
    <s v="J-Star"/>
    <s v="JPY"/>
    <n v="4114504"/>
    <n v="0"/>
    <n v="0"/>
    <n v="0"/>
    <n v="0"/>
    <m/>
    <m/>
    <n v="4114504"/>
    <s v="Asia/Pacific"/>
  </r>
  <r>
    <x v="4"/>
    <x v="41"/>
    <s v="Oxfordshire Pension Fund"/>
    <s v="J-Star"/>
    <s v="JPY"/>
    <n v="3642546"/>
    <n v="0"/>
    <n v="0"/>
    <n v="0"/>
    <n v="0"/>
    <m/>
    <m/>
    <n v="3642546"/>
    <s v="Asia/Pacific"/>
  </r>
  <r>
    <x v="4"/>
    <x v="41"/>
    <s v="Somerset County Council Pension Fund"/>
    <s v="J-Star"/>
    <s v="JPY"/>
    <n v="2607870"/>
    <n v="0"/>
    <n v="0"/>
    <n v="0"/>
    <n v="0"/>
    <m/>
    <m/>
    <n v="2607870"/>
    <s v="Asia/Pacific"/>
  </r>
  <r>
    <x v="4"/>
    <x v="41"/>
    <s v="Wiltshire Pension Fund"/>
    <s v="J-Star"/>
    <s v="JPY"/>
    <n v="7291144"/>
    <n v="0"/>
    <n v="0"/>
    <n v="0"/>
    <n v="0"/>
    <m/>
    <m/>
    <n v="7291144"/>
    <s v="Asia/Pacific"/>
  </r>
  <r>
    <x v="4"/>
    <x v="42"/>
    <s v="Buckinghamshire County Council Pension Fund"/>
    <s v="LGT Capital Partners"/>
    <s v="USD"/>
    <n v="15523793"/>
    <n v="3791423"/>
    <n v="0"/>
    <n v="6126586"/>
    <n v="6126586"/>
    <n v="1.62"/>
    <n v="0.79900000000000004"/>
    <n v="11732370"/>
    <s v="Global"/>
  </r>
  <r>
    <x v="4"/>
    <x v="42"/>
    <s v="Cornwall Pension Fund"/>
    <s v="LGT Capital Partners"/>
    <s v="USD"/>
    <n v="7117607"/>
    <n v="1742291"/>
    <n v="0"/>
    <n v="2806964"/>
    <n v="2806964"/>
    <n v="1.61"/>
    <n v="0.79300000000000004"/>
    <n v="5375316"/>
    <s v="Global"/>
  </r>
  <r>
    <x v="4"/>
    <x v="42"/>
    <s v="Devon Pension Fund"/>
    <s v="LGT Capital Partners"/>
    <s v="USD"/>
    <n v="16165271"/>
    <n v="3948093"/>
    <n v="0"/>
    <n v="6379751"/>
    <n v="6379751"/>
    <n v="1.62"/>
    <n v="0.79900000000000004"/>
    <n v="12217179"/>
    <s v="Global"/>
  </r>
  <r>
    <x v="4"/>
    <x v="42"/>
    <s v="Gloucestershire Pension Fund"/>
    <s v="LGT Capital Partners"/>
    <s v="USD"/>
    <n v="7761896"/>
    <n v="1895712"/>
    <n v="0"/>
    <n v="3063294"/>
    <n v="3063294"/>
    <n v="1.62"/>
    <n v="0.79900000000000004"/>
    <n v="5866185"/>
    <s v="Global"/>
  </r>
  <r>
    <x v="4"/>
    <x v="42"/>
    <s v="Oxfordshire Pension Fund"/>
    <s v="LGT Capital Partners"/>
    <s v="USD"/>
    <n v="9052873"/>
    <n v="2211011"/>
    <n v="0"/>
    <n v="3572787"/>
    <n v="3572787"/>
    <n v="1.62"/>
    <n v="0.79900000000000004"/>
    <n v="6841862"/>
    <s v="Global"/>
  </r>
  <r>
    <x v="4"/>
    <x v="42"/>
    <s v="Somerset County Council Pension Fund"/>
    <s v="LGT Capital Partners"/>
    <s v="USD"/>
    <n v="6462901"/>
    <n v="1578454"/>
    <n v="0"/>
    <n v="2550635"/>
    <n v="2550635"/>
    <n v="1.62"/>
    <n v="0.79900000000000004"/>
    <n v="4884447"/>
    <s v="Global"/>
  </r>
  <r>
    <x v="4"/>
    <x v="42"/>
    <s v="Wiltshire Pension Fund"/>
    <s v="LGT Capital Partners"/>
    <s v="USD"/>
    <n v="18105746"/>
    <n v="4422021"/>
    <n v="0"/>
    <n v="7145575"/>
    <n v="7145575"/>
    <n v="1.62"/>
    <n v="0.79900000000000004"/>
    <n v="13683725"/>
    <s v="Global"/>
  </r>
  <r>
    <x v="4"/>
    <x v="43"/>
    <s v="Buckinghamshire County Council Pension Fund"/>
    <s v="Montana Capital Partners"/>
    <s v="EUR"/>
    <n v="8322546"/>
    <n v="1474838"/>
    <n v="96497"/>
    <n v="2133362"/>
    <n v="2229860"/>
    <n v="1.51"/>
    <n v="2.9630000000000001"/>
    <n v="6944206"/>
    <s v="Global"/>
  </r>
  <r>
    <x v="4"/>
    <x v="43"/>
    <s v="Cornwall Pension Fund"/>
    <s v="Montana Capital Partners"/>
    <s v="EUR"/>
    <n v="3817366"/>
    <n v="676475"/>
    <n v="44261"/>
    <n v="978526"/>
    <n v="1022787"/>
    <n v="1.51"/>
    <n v="2.9630000000000001"/>
    <n v="3185152"/>
    <s v="Global"/>
  </r>
  <r>
    <x v="4"/>
    <x v="43"/>
    <s v="Devon Pension Fund"/>
    <s v="Montana Capital Partners"/>
    <s v="EUR"/>
    <n v="8666453"/>
    <n v="1535781"/>
    <n v="100485"/>
    <n v="2221517"/>
    <n v="2322001"/>
    <n v="1.51"/>
    <n v="2.9630000000000001"/>
    <n v="7231157"/>
    <s v="Global"/>
  </r>
  <r>
    <x v="4"/>
    <x v="43"/>
    <s v="Gloucestershire Pension Fund"/>
    <s v="Montana Capital Partners"/>
    <s v="EUR"/>
    <n v="4161273"/>
    <n v="737419"/>
    <n v="48249"/>
    <n v="1066681"/>
    <n v="1114929"/>
    <n v="1.51"/>
    <n v="2.9630000000000001"/>
    <n v="3472103"/>
    <s v="Global"/>
  </r>
  <r>
    <x v="4"/>
    <x v="43"/>
    <s v="Oxfordshire Pension Fund"/>
    <s v="Montana Capital Partners"/>
    <s v="EUR"/>
    <n v="4857685"/>
    <n v="860830"/>
    <n v="56323"/>
    <n v="1245196"/>
    <n v="1301519"/>
    <n v="1.51"/>
    <n v="2.9630000000000001"/>
    <n v="4053178"/>
    <s v="Global"/>
  </r>
  <r>
    <x v="4"/>
    <x v="43"/>
    <s v="Somerset County Council Pension Fund"/>
    <s v="Montana Capital Partners"/>
    <s v="EUR"/>
    <n v="3464862"/>
    <n v="614008"/>
    <n v="40174"/>
    <n v="888166"/>
    <n v="928340"/>
    <n v="1.51"/>
    <n v="2.9630000000000001"/>
    <n v="2891028"/>
    <s v="Global"/>
  </r>
  <r>
    <x v="4"/>
    <x v="43"/>
    <s v="Wiltshire Pension Fund"/>
    <s v="Montana Capital Partners"/>
    <s v="EUR"/>
    <n v="9698174"/>
    <n v="1718613"/>
    <n v="112447"/>
    <n v="2485984"/>
    <n v="2598432"/>
    <n v="1.51"/>
    <n v="2.9630000000000001"/>
    <n v="8092009"/>
    <s v="Global"/>
  </r>
  <r>
    <x v="4"/>
    <x v="44"/>
    <s v="Gloucestershire Pension Fund"/>
    <s v="Neuberger Berman"/>
    <s v="USD"/>
    <n v="10477249"/>
    <n v="5128756"/>
    <n v="843000"/>
    <n v="6424649"/>
    <n v="7267649"/>
    <n v="1.42"/>
    <n v="0.20599999999999999"/>
    <n v="6191493"/>
    <s v="Global"/>
  </r>
  <r>
    <x v="4"/>
    <x v="44"/>
    <s v="Oxfordshire Pension Fund"/>
    <s v="Neuberger Berman"/>
    <s v="USD"/>
    <n v="24426363"/>
    <n v="11960261"/>
    <n v="1964839"/>
    <n v="14974373"/>
    <n v="16939212"/>
    <n v="1.42"/>
    <n v="0.20499999999999999"/>
    <n v="14430941"/>
    <s v="Global"/>
  </r>
  <r>
    <x v="4"/>
    <x v="44"/>
    <s v="Buckinghamshire County Council Pension Fund"/>
    <s v="Neuberger Berman"/>
    <s v="USD"/>
    <n v="18521141"/>
    <n v="9058423"/>
    <n v="1491462"/>
    <n v="11366687"/>
    <n v="12858149"/>
    <n v="1.42"/>
    <n v="0.20599999999999999"/>
    <n v="10954180"/>
    <s v="Global"/>
  </r>
  <r>
    <x v="4"/>
    <x v="44"/>
    <s v="Dorset County Pension Fund"/>
    <s v="Neuberger Berman"/>
    <s v="USD"/>
    <n v="14494806"/>
    <n v="7089201"/>
    <n v="1167231"/>
    <n v="8895668"/>
    <n v="10062899"/>
    <n v="1.42"/>
    <n v="0.20599999999999999"/>
    <n v="8572836"/>
    <s v="Global"/>
  </r>
  <r>
    <x v="4"/>
    <x v="45"/>
    <s v="Buckinghamshire County Council Pension Fund"/>
    <s v="Neuberger Berman"/>
    <s v="USD"/>
    <n v="17348777"/>
    <n v="6539576"/>
    <n v="439225"/>
    <n v="10186522"/>
    <n v="10625747"/>
    <n v="1.62"/>
    <n v="0.504"/>
    <n v="10809201"/>
    <s v="Global"/>
  </r>
  <r>
    <x v="4"/>
    <x v="45"/>
    <s v="Dorset County Pension Fund"/>
    <s v="Neuberger Berman"/>
    <s v="USD"/>
    <n v="13405873"/>
    <n v="5053309"/>
    <n v="339401"/>
    <n v="7871403"/>
    <n v="8210805"/>
    <n v="1.62"/>
    <n v="0.504"/>
    <n v="8352564"/>
    <s v="Global"/>
  </r>
  <r>
    <x v="4"/>
    <x v="45"/>
    <s v="Gloucestershire Pension Fund"/>
    <s v="Neuberger Berman"/>
    <s v="USD"/>
    <n v="9462969"/>
    <n v="3567041"/>
    <n v="239577"/>
    <n v="5556284"/>
    <n v="5795862"/>
    <n v="1.62"/>
    <n v="0.504"/>
    <n v="5895928"/>
    <s v="Global"/>
  </r>
  <r>
    <x v="4"/>
    <x v="45"/>
    <s v="Oxfordshire Pension Fund"/>
    <s v="Neuberger Berman"/>
    <s v="USD"/>
    <n v="22868842"/>
    <n v="8620350"/>
    <n v="578979"/>
    <n v="13427688"/>
    <n v="14006667"/>
    <n v="1.62"/>
    <n v="0.504"/>
    <n v="14248492"/>
    <s v="Global"/>
  </r>
  <r>
    <x v="4"/>
    <x v="46"/>
    <s v="Buckinghamshire County Council Pension Fund"/>
    <s v="New Mountain Capital"/>
    <s v="USD"/>
    <n v="7613004"/>
    <n v="3307838"/>
    <n v="12688"/>
    <n v="3769897"/>
    <n v="3782584"/>
    <n v="1.1399999999999999"/>
    <n v="0.27100000000000002"/>
    <n v="4305282"/>
    <s v="North America"/>
  </r>
  <r>
    <x v="4"/>
    <x v="46"/>
    <s v="Cornwall Pension Fund"/>
    <s v="New Mountain Capital"/>
    <s v="USD"/>
    <n v="3491915"/>
    <n v="1517230"/>
    <n v="5819"/>
    <n v="1729177"/>
    <n v="1734996"/>
    <n v="1.1399999999999999"/>
    <n v="0.27100000000000002"/>
    <n v="1974739"/>
    <s v="North America"/>
  </r>
  <r>
    <x v="4"/>
    <x v="46"/>
    <s v="Devon Pension Fund"/>
    <s v="New Mountain Capital"/>
    <s v="USD"/>
    <n v="7927592"/>
    <n v="3444523"/>
    <n v="13212"/>
    <n v="3925677"/>
    <n v="3938889"/>
    <n v="1.1399999999999999"/>
    <n v="0.27100000000000002"/>
    <n v="4483189"/>
    <s v="North America"/>
  </r>
  <r>
    <x v="4"/>
    <x v="46"/>
    <s v="Gloucestershire Pension Fund"/>
    <s v="New Mountain Capital"/>
    <s v="USD"/>
    <n v="3806502"/>
    <n v="1653918"/>
    <n v="6344"/>
    <n v="1884949"/>
    <n v="1891293"/>
    <n v="1.1399999999999999"/>
    <n v="0.27100000000000002"/>
    <n v="2152642"/>
    <s v="North America"/>
  </r>
  <r>
    <x v="4"/>
    <x v="46"/>
    <s v="Oxfordshire Pension Fund"/>
    <s v="New Mountain Capital"/>
    <s v="USD"/>
    <n v="4443540"/>
    <n v="1930711"/>
    <n v="7405"/>
    <n v="2200419"/>
    <n v="2207824"/>
    <n v="1.1399999999999999"/>
    <n v="0.27100000000000002"/>
    <n v="2512896"/>
    <s v="North America"/>
  </r>
  <r>
    <x v="4"/>
    <x v="46"/>
    <s v="Somerset County Council Pension Fund"/>
    <s v="New Mountain Capital"/>
    <s v="USD"/>
    <n v="3169464"/>
    <n v="1377124"/>
    <n v="5281"/>
    <n v="1569483"/>
    <n v="1574765"/>
    <n v="1.1399999999999999"/>
    <n v="0.27100000000000002"/>
    <n v="1792388"/>
    <s v="North America"/>
  </r>
  <r>
    <x v="4"/>
    <x v="46"/>
    <s v="Wiltshire Pension Fund"/>
    <s v="New Mountain Capital"/>
    <s v="USD"/>
    <n v="8871353"/>
    <n v="3854583"/>
    <n v="14805"/>
    <n v="4393004"/>
    <n v="4407809"/>
    <n v="1.1399999999999999"/>
    <n v="0.27100000000000002"/>
    <n v="5016904"/>
    <s v="North America"/>
  </r>
  <r>
    <x v="4"/>
    <x v="47"/>
    <s v="Buckinghamshire County Council Pension Fund"/>
    <s v="PAI Partners"/>
    <s v="EUR"/>
    <n v="11319618"/>
    <n v="0"/>
    <n v="0"/>
    <n v="0"/>
    <n v="0"/>
    <m/>
    <m/>
    <n v="11319618"/>
    <s v="Western Europe"/>
  </r>
  <r>
    <x v="4"/>
    <x v="47"/>
    <s v="Cornwall Pension Fund"/>
    <s v="PAI Partners"/>
    <s v="EUR"/>
    <n v="5190669"/>
    <n v="0"/>
    <n v="0"/>
    <n v="0"/>
    <n v="0"/>
    <m/>
    <m/>
    <n v="5190669"/>
    <s v="Western Europe"/>
  </r>
  <r>
    <x v="4"/>
    <x v="47"/>
    <s v="Devon Pension Fund"/>
    <s v="PAI Partners"/>
    <s v="EUR"/>
    <n v="11784454"/>
    <n v="0"/>
    <n v="0"/>
    <n v="0"/>
    <n v="0"/>
    <m/>
    <m/>
    <n v="11784454"/>
    <s v="Western Europe"/>
  </r>
  <r>
    <x v="4"/>
    <x v="47"/>
    <s v="Gloucestershire Pension Fund"/>
    <s v="PAI Partners"/>
    <s v="EUR"/>
    <n v="7445984"/>
    <n v="0"/>
    <n v="0"/>
    <n v="0"/>
    <n v="0"/>
    <m/>
    <m/>
    <n v="7445984"/>
    <s v="Western Europe"/>
  </r>
  <r>
    <x v="4"/>
    <x v="47"/>
    <s v="Oxfordshire Pension Fund"/>
    <s v="PAI Partners"/>
    <s v="EUR"/>
    <n v="6602393"/>
    <n v="0"/>
    <n v="0"/>
    <n v="0"/>
    <n v="0"/>
    <m/>
    <m/>
    <n v="6602393"/>
    <s v="Western Europe"/>
  </r>
  <r>
    <x v="4"/>
    <x v="47"/>
    <s v="Somerset County Council Pension Fund"/>
    <s v="PAI Partners"/>
    <s v="EUR"/>
    <n v="4717225"/>
    <n v="0"/>
    <n v="0"/>
    <n v="0"/>
    <n v="0"/>
    <m/>
    <m/>
    <n v="4717225"/>
    <s v="Western Europe"/>
  </r>
  <r>
    <x v="4"/>
    <x v="47"/>
    <s v="Wiltshire Pension Fund"/>
    <s v="PAI Partners"/>
    <s v="EUR"/>
    <n v="13196178"/>
    <n v="0"/>
    <n v="0"/>
    <n v="0"/>
    <n v="0"/>
    <m/>
    <m/>
    <n v="13196178"/>
    <s v="Western Europe"/>
  </r>
  <r>
    <x v="4"/>
    <x v="48"/>
    <s v="Buckinghamshire County Council Pension Fund"/>
    <s v="Summa Equity"/>
    <s v="EUR"/>
    <n v="8082982"/>
    <n v="0"/>
    <n v="0"/>
    <n v="-162169"/>
    <n v="-162169"/>
    <m/>
    <m/>
    <n v="8082982"/>
    <s v="Western Europe"/>
  </r>
  <r>
    <x v="4"/>
    <x v="48"/>
    <s v="Cornwall Pension Fund"/>
    <s v="Summa Equity"/>
    <s v="EUR"/>
    <n v="3701472"/>
    <n v="0"/>
    <n v="0"/>
    <n v="-74263"/>
    <n v="-74263"/>
    <m/>
    <m/>
    <n v="3701472"/>
    <s v="Western Europe"/>
  </r>
  <r>
    <x v="4"/>
    <x v="48"/>
    <s v="Devon Pension Fund"/>
    <s v="Summa Equity"/>
    <s v="EUR"/>
    <n v="8418697"/>
    <n v="0"/>
    <n v="0"/>
    <n v="-168905"/>
    <n v="-168905"/>
    <m/>
    <m/>
    <n v="8418697"/>
    <s v="Western Europe"/>
  </r>
  <r>
    <x v="4"/>
    <x v="48"/>
    <s v="Gloucestershire Pension Fund"/>
    <s v="Summa Equity"/>
    <s v="EUR"/>
    <n v="5319790"/>
    <n v="0"/>
    <n v="0"/>
    <n v="-106732"/>
    <n v="-106732"/>
    <m/>
    <m/>
    <n v="5319790"/>
    <s v="Western Europe"/>
  </r>
  <r>
    <x v="4"/>
    <x v="48"/>
    <s v="Oxfordshire Pension Fund"/>
    <s v="Summa Equity"/>
    <s v="EUR"/>
    <n v="4717225"/>
    <n v="0"/>
    <n v="0"/>
    <n v="-94642"/>
    <n v="-94642"/>
    <m/>
    <m/>
    <n v="4717225"/>
    <s v="Western Europe"/>
  </r>
  <r>
    <x v="4"/>
    <x v="48"/>
    <s v="Somerset County Council Pension Fund"/>
    <s v="Summa Equity"/>
    <s v="EUR"/>
    <n v="3365757"/>
    <n v="0"/>
    <n v="0"/>
    <n v="-67528"/>
    <n v="-67528"/>
    <m/>
    <m/>
    <n v="3365757"/>
    <s v="Western Europe"/>
  </r>
  <r>
    <x v="4"/>
    <x v="48"/>
    <s v="Wiltshire Pension Fund"/>
    <s v="Summa Equity"/>
    <s v="EUR"/>
    <n v="9434450"/>
    <n v="0"/>
    <n v="0"/>
    <n v="-189284"/>
    <n v="-189284"/>
    <m/>
    <m/>
    <n v="9434450"/>
    <s v="Western Europe"/>
  </r>
  <r>
    <x v="4"/>
    <x v="49"/>
    <s v="Buckinghamshire County Council Pension Fund"/>
    <s v="Summit Partners"/>
    <s v="EUR"/>
    <n v="3473488"/>
    <n v="1591032"/>
    <n v="0"/>
    <n v="1678350"/>
    <n v="1678350"/>
    <n v="1.05"/>
    <n v="7.6999999999999999E-2"/>
    <n v="1882456"/>
    <s v="Western Europe"/>
  </r>
  <r>
    <x v="4"/>
    <x v="49"/>
    <s v="Dorset County Pension Fund"/>
    <s v="Summit Partners"/>
    <s v="EUR"/>
    <n v="2787367"/>
    <n v="1276755"/>
    <n v="0"/>
    <n v="1346824"/>
    <n v="1346824"/>
    <n v="1.05"/>
    <n v="7.6999999999999999E-2"/>
    <n v="1510612"/>
    <s v="Western Europe"/>
  </r>
  <r>
    <x v="4"/>
    <x v="49"/>
    <s v="Gloucestershire Pension Fund"/>
    <s v="Summit Partners"/>
    <s v="EUR"/>
    <n v="1972598"/>
    <n v="903550"/>
    <n v="0"/>
    <n v="953138"/>
    <n v="953138"/>
    <n v="1.05"/>
    <n v="7.6999999999999999E-2"/>
    <n v="1069048"/>
    <s v="Western Europe"/>
  </r>
  <r>
    <x v="4"/>
    <x v="49"/>
    <s v="Oxfordshire Pension Fund"/>
    <s v="Summit Partners"/>
    <s v="EUR"/>
    <n v="4631317"/>
    <n v="2121373"/>
    <n v="0"/>
    <n v="2237796"/>
    <n v="2237796"/>
    <n v="1.05"/>
    <n v="7.6999999999999999E-2"/>
    <n v="2509944"/>
    <s v="Western Europe"/>
  </r>
  <r>
    <x v="4"/>
    <x v="50"/>
    <s v="Buckinghamshire County Council Pension Fund"/>
    <s v="Vespa Capital"/>
    <s v="GBP"/>
    <n v="6750000"/>
    <n v="3999381"/>
    <n v="1812"/>
    <n v="4234115"/>
    <n v="4235927"/>
    <n v="1.06"/>
    <n v="0.13"/>
    <n v="2752432"/>
    <s v="Western Europe"/>
  </r>
  <r>
    <x v="4"/>
    <x v="50"/>
    <s v="Dorset County Pension Fund"/>
    <s v="Vespa Capital"/>
    <s v="GBP"/>
    <n v="5400000"/>
    <n v="3199505"/>
    <n v="1450"/>
    <n v="3387291"/>
    <n v="3388741"/>
    <n v="1.06"/>
    <n v="0.13"/>
    <n v="2201945"/>
    <s v="Western Europe"/>
  </r>
  <r>
    <x v="4"/>
    <x v="50"/>
    <s v="Gloucestershire Pension Fund"/>
    <s v="Vespa Capital"/>
    <s v="GBP"/>
    <n v="3850000"/>
    <n v="2281126"/>
    <n v="1034"/>
    <n v="2415015"/>
    <n v="2416049"/>
    <n v="1.06"/>
    <n v="0.13"/>
    <n v="1569907"/>
    <s v="Western Europe"/>
  </r>
  <r>
    <x v="4"/>
    <x v="50"/>
    <s v="Oxfordshire Pension Fund"/>
    <s v="Vespa Capital"/>
    <s v="GBP"/>
    <n v="9000000"/>
    <n v="5332506"/>
    <n v="2417"/>
    <n v="5645484"/>
    <n v="5647901"/>
    <n v="1.06"/>
    <n v="0.13"/>
    <n v="3669910"/>
    <s v="Western Europe"/>
  </r>
  <r>
    <x v="5"/>
    <x v="51"/>
    <s v="Dorset County Pension Fund"/>
    <s v="Standard Life Assurance Limited (SLAL)"/>
    <s v="GBP"/>
    <n v="22000000"/>
    <n v="22000000"/>
    <n v="0"/>
    <n v="26035856"/>
    <n v="26035856"/>
    <n v="1.18"/>
    <n v="0.11"/>
    <n v="0"/>
    <s v="Western Europe"/>
  </r>
  <r>
    <x v="5"/>
    <x v="51"/>
    <s v="Wiltshire Pension Fund"/>
    <s v="Standard Life Assurance Limited (SLAL)"/>
    <s v="GBP"/>
    <n v="75000000"/>
    <n v="75000000"/>
    <n v="0"/>
    <n v="87447660"/>
    <n v="87447660"/>
    <n v="1.17"/>
    <n v="0.13100000000000001"/>
    <n v="0"/>
    <s v="Western Europe"/>
  </r>
  <r>
    <x v="5"/>
    <x v="52"/>
    <s v="Dorset County Pension Fund"/>
    <s v="Greencoat Capital"/>
    <s v="GBP"/>
    <n v="16400000"/>
    <n v="16380502"/>
    <n v="1788548"/>
    <n v="18219077"/>
    <n v="20007625"/>
    <n v="1.22"/>
    <n v="0.09"/>
    <n v="0"/>
    <s v="Western Europe"/>
  </r>
  <r>
    <x v="5"/>
    <x v="52"/>
    <s v="Wiltshire Pension Fund"/>
    <s v="Greencoat Capital"/>
    <s v="GBP"/>
    <n v="100000000"/>
    <n v="100000000"/>
    <n v="3933696"/>
    <n v="106747721"/>
    <n v="110681417"/>
    <n v="1.1100000000000001"/>
    <n v="0.13100000000000001"/>
    <n v="0"/>
    <s v="Western Europe"/>
  </r>
  <r>
    <x v="5"/>
    <x v="53"/>
    <s v="Dorset County Pension Fund"/>
    <s v="M&amp;G (Guernsey)"/>
    <s v="GBP"/>
    <n v="21600000"/>
    <n v="21600000"/>
    <n v="16504"/>
    <n v="23759672"/>
    <n v="23776176"/>
    <n v="1.1000000000000001"/>
    <n v="0.1"/>
    <n v="0"/>
    <s v="Western Europe"/>
  </r>
  <r>
    <x v="5"/>
    <x v="53"/>
    <s v="Wiltshire Pension Fund"/>
    <s v="M&amp;G (Guernsey)"/>
    <s v="GBP"/>
    <n v="75000000"/>
    <n v="40875000"/>
    <n v="0"/>
    <n v="41530051"/>
    <n v="41530051"/>
    <n v="1.02"/>
    <n v="5.3999999999999999E-2"/>
    <n v="34125000"/>
    <s v="Western Europe"/>
  </r>
  <r>
    <x v="6"/>
    <x v="54"/>
    <s v="Gloucestershire Pension Fund"/>
    <s v="Aberdeen Standard (ASI)"/>
    <s v="GBP"/>
    <n v="1433503"/>
    <n v="1437087"/>
    <n v="1259215"/>
    <n v="180046"/>
    <n v="1439261"/>
    <n v="1"/>
    <n v="0"/>
    <n v="0"/>
    <s v="Western Europe"/>
  </r>
  <r>
    <x v="6"/>
    <x v="54"/>
    <s v="Wiltshire Pension Fund"/>
    <s v="Aberdeen Standard (ASI)"/>
    <s v="GBP"/>
    <n v="10588302"/>
    <n v="10588302"/>
    <n v="8693169"/>
    <n v="1134907"/>
    <n v="9828076"/>
    <n v="0.93"/>
    <n v="-1.4999999999999999E-2"/>
    <n v="0"/>
    <s v="Western Europe"/>
  </r>
  <r>
    <x v="6"/>
    <x v="54"/>
    <s v="Devon Pension Fund"/>
    <s v="Aberdeen Standard (ASI)"/>
    <s v="GBP"/>
    <n v="13953843"/>
    <n v="13953843"/>
    <n v="11384570"/>
    <n v="1856954"/>
    <n v="13241525"/>
    <n v="0.95"/>
    <n v="-0.01"/>
    <n v="0"/>
    <s v="Western Europe"/>
  </r>
  <r>
    <x v="6"/>
    <x v="54"/>
    <s v="Somerset County Council Pension Fund"/>
    <s v="Aberdeen Standard (ASI)"/>
    <s v="GBP"/>
    <n v="5786997"/>
    <n v="5786997"/>
    <n v="5282631"/>
    <n v="851527"/>
    <n v="6134158"/>
    <n v="1.06"/>
    <n v="0.01"/>
    <n v="0"/>
    <s v="Western Europe"/>
  </r>
  <r>
    <x v="6"/>
    <x v="55"/>
    <s v="Devon Pension Fund"/>
    <s v="Aberdeen Standard (ASI)"/>
    <s v="GBP"/>
    <n v="13113870"/>
    <n v="13113870"/>
    <n v="4222148"/>
    <n v="7256365"/>
    <n v="11478513"/>
    <n v="0.88"/>
    <n v="-0.02"/>
    <n v="0"/>
    <s v="Western Europe"/>
  </r>
  <r>
    <x v="6"/>
    <x v="55"/>
    <s v="Buckinghamshire County Council Pension Fund"/>
    <s v="Aberdeen Standard (ASI)"/>
    <s v="GBP"/>
    <n v="10168604"/>
    <n v="10168604"/>
    <n v="3918140"/>
    <n v="4810783"/>
    <n v="8728923"/>
    <n v="0.86"/>
    <n v="-2.8000000000000001E-2"/>
    <n v="0"/>
    <s v="Western Europe"/>
  </r>
  <r>
    <x v="6"/>
    <x v="56"/>
    <s v="Devon Pension Fund"/>
    <s v="AEW (Natixis)"/>
    <s v="GBP"/>
    <n v="15012364"/>
    <n v="14997392"/>
    <n v="10773336"/>
    <n v="10290683"/>
    <n v="21064019"/>
    <n v="1.4"/>
    <n v="6.5000000000000002E-2"/>
    <n v="0"/>
    <s v="Western Europe"/>
  </r>
  <r>
    <x v="6"/>
    <x v="56"/>
    <s v="Somerset County Council Pension Fund"/>
    <s v="AEW (Natixis)"/>
    <s v="GBP"/>
    <n v="20500000"/>
    <n v="20500000"/>
    <n v="10261638"/>
    <n v="13099267"/>
    <n v="23360905"/>
    <n v="1.1399999999999999"/>
    <n v="4.7E-2"/>
    <n v="0"/>
    <s v="Western Europe"/>
  </r>
  <r>
    <x v="6"/>
    <x v="56"/>
    <s v="Buckinghamshire County Council Pension Fund"/>
    <s v="AEW (Natixis)"/>
    <s v="GBP"/>
    <n v="5500000"/>
    <n v="5500000"/>
    <n v="2838797"/>
    <n v="3457880"/>
    <n v="6296677"/>
    <n v="1.1399999999999999"/>
    <n v="3.9E-2"/>
    <n v="0"/>
    <s v="Western Europe"/>
  </r>
  <r>
    <x v="6"/>
    <x v="57"/>
    <s v="Devon Pension Fund"/>
    <s v="Aviva"/>
    <s v="GBP"/>
    <n v="22883931"/>
    <n v="22883931"/>
    <n v="25466716"/>
    <n v="10153577"/>
    <n v="35620293"/>
    <n v="1.56"/>
    <n v="7.4999999999999997E-2"/>
    <n v="0"/>
    <s v="Western Europe"/>
  </r>
  <r>
    <x v="6"/>
    <x v="57"/>
    <s v="Oxfordshire Pension Fund"/>
    <s v="Aviva"/>
    <s v="GBP"/>
    <n v="3240000"/>
    <n v="3240000"/>
    <n v="4236704"/>
    <n v="3893141"/>
    <n v="8129845"/>
    <n v="2.5099999999999998"/>
    <n v="7.6999999999999999E-2"/>
    <n v="0"/>
    <s v="Western Europe"/>
  </r>
  <r>
    <x v="6"/>
    <x v="57"/>
    <s v="Buckinghamshire County Council Pension Fund"/>
    <s v="Aviva"/>
    <s v="GBP"/>
    <n v="13999692"/>
    <n v="13999692"/>
    <n v="12076034"/>
    <n v="5047808"/>
    <n v="17123842"/>
    <n v="1.22"/>
    <n v="9.1999999999999998E-2"/>
    <n v="0"/>
    <s v="Western Europe"/>
  </r>
  <r>
    <x v="6"/>
    <x v="58"/>
    <s v="Wiltshire Pension Fund"/>
    <s v="Ardstone"/>
    <s v="GBP"/>
    <n v="11300000"/>
    <n v="11300000"/>
    <n v="7220076"/>
    <n v="9624839"/>
    <n v="16844915"/>
    <n v="1.49"/>
    <n v="6.0999999999999999E-2"/>
    <n v="0"/>
    <s v="Western Europe"/>
  </r>
  <r>
    <x v="6"/>
    <x v="58"/>
    <s v="Gloucestershire Pension Fund"/>
    <s v="Ardstone"/>
    <s v="GBP"/>
    <n v="2250000"/>
    <n v="2250000"/>
    <n v="1376434"/>
    <n v="1808157"/>
    <n v="3184590"/>
    <n v="1.42"/>
    <n v="5.1999999999999998E-2"/>
    <n v="0"/>
    <s v="Western Europe"/>
  </r>
  <r>
    <x v="6"/>
    <x v="58"/>
    <s v="Cornwall Pension Fund"/>
    <s v="Ardstone"/>
    <s v="GBP"/>
    <n v="6157447"/>
    <n v="6157447"/>
    <n v="2809146"/>
    <n v="4418897"/>
    <n v="7228043"/>
    <n v="1.17"/>
    <n v="2.9000000000000001E-2"/>
    <n v="0"/>
    <s v="Western Europe"/>
  </r>
  <r>
    <x v="6"/>
    <x v="59"/>
    <s v="Gloucestershire Pension Fund"/>
    <s v="Aberdeen Standard (ASI)"/>
    <s v="GBP"/>
    <n v="5149756"/>
    <n v="5152404"/>
    <n v="1015704"/>
    <n v="9086434"/>
    <n v="10102138"/>
    <n v="1.96"/>
    <n v="0.15"/>
    <n v="0"/>
    <s v="Western Europe"/>
  </r>
  <r>
    <x v="6"/>
    <x v="59"/>
    <s v="Wiltshire Pension Fund"/>
    <s v="Aberdeen Standard (ASI)"/>
    <s v="GBP"/>
    <n v="14145975"/>
    <n v="14150270"/>
    <n v="4689118"/>
    <n v="32607367"/>
    <n v="37296485"/>
    <n v="2.64"/>
    <n v="0.161"/>
    <n v="0"/>
    <s v="Western Europe"/>
  </r>
  <r>
    <x v="6"/>
    <x v="59"/>
    <s v="Avon Pension Fund"/>
    <s v="Aberdeen Standard (ASI)"/>
    <s v="GBP"/>
    <n v="8243103"/>
    <n v="8243103"/>
    <n v="0"/>
    <n v="8836810"/>
    <n v="8836810"/>
    <n v="1.07"/>
    <m/>
    <n v="0"/>
    <s v="Western Europe"/>
  </r>
  <r>
    <x v="6"/>
    <x v="59"/>
    <s v="Buckinghamshire County Council Pension Fund"/>
    <s v="Aberdeen Standard (ASI)"/>
    <s v="GBP"/>
    <n v="9224240"/>
    <n v="9224240"/>
    <n v="0"/>
    <n v="9888614"/>
    <n v="9888614"/>
    <n v="1.07"/>
    <m/>
    <n v="0"/>
    <s v="Western Europe"/>
  </r>
  <r>
    <x v="6"/>
    <x v="59"/>
    <s v="Cornwall Pension Fund"/>
    <s v="Aberdeen Standard (ASI)"/>
    <s v="GBP"/>
    <n v="6280450"/>
    <n v="6280450"/>
    <n v="0"/>
    <n v="6732798"/>
    <n v="6732798"/>
    <n v="1.07"/>
    <m/>
    <n v="0"/>
    <s v="Western Europe"/>
  </r>
  <r>
    <x v="6"/>
    <x v="59"/>
    <s v="Oxfordshire Pension Fund"/>
    <s v="Aberdeen Standard (ASI)"/>
    <s v="GBP"/>
    <n v="5887957"/>
    <n v="5887957"/>
    <n v="0"/>
    <n v="6312036"/>
    <n v="6312036"/>
    <n v="1.07"/>
    <m/>
    <n v="0"/>
    <s v="Western Europe"/>
  </r>
  <r>
    <x v="6"/>
    <x v="59"/>
    <s v="Somerset County Council Pension Fund"/>
    <s v="Aberdeen Standard (ASI)"/>
    <s v="GBP"/>
    <n v="10401907"/>
    <n v="10401907"/>
    <n v="0"/>
    <n v="11151102"/>
    <n v="11151102"/>
    <n v="1.07"/>
    <m/>
    <n v="0"/>
    <s v="Western Europe"/>
  </r>
  <r>
    <x v="6"/>
    <x v="51"/>
    <s v="Wiltshire Pension Fund"/>
    <s v="Standard Life Assurance Limited (SLAL)"/>
    <s v="GBP"/>
    <n v="16586049"/>
    <n v="16588700"/>
    <n v="3297"/>
    <n v="22824189"/>
    <n v="22827486"/>
    <n v="1.38"/>
    <n v="8.3000000000000004E-2"/>
    <n v="0"/>
    <s v="Western Europe"/>
  </r>
  <r>
    <x v="6"/>
    <x v="51"/>
    <s v="Gloucestershire Pension Fund"/>
    <s v="Standard Life Assurance Limited (SLAL)"/>
    <s v="GBP"/>
    <n v="3500000"/>
    <n v="3500000"/>
    <n v="0"/>
    <n v="5005128"/>
    <n v="5005128"/>
    <n v="1.43"/>
    <n v="7.9000000000000001E-2"/>
    <n v="0"/>
    <s v="Western Europe"/>
  </r>
  <r>
    <x v="6"/>
    <x v="60"/>
    <s v="Avon Pension Fund"/>
    <s v="Blackrock"/>
    <s v="GBP"/>
    <n v="19081649"/>
    <n v="19230180"/>
    <n v="14317791"/>
    <n v="24726317"/>
    <n v="39044108"/>
    <n v="2.0299999999999998"/>
    <n v="8.4000000000000005E-2"/>
    <n v="0"/>
    <s v="Western Europe"/>
  </r>
  <r>
    <x v="6"/>
    <x v="60"/>
    <s v="Oxfordshire Pension Fund"/>
    <s v="Blackrock"/>
    <s v="GBP"/>
    <n v="13292748"/>
    <n v="13380099"/>
    <n v="7136941"/>
    <n v="17075098"/>
    <n v="24212040"/>
    <n v="1.81"/>
    <n v="7.0000000000000007E-2"/>
    <n v="0"/>
    <s v="Western Europe"/>
  </r>
  <r>
    <x v="6"/>
    <x v="60"/>
    <s v="Devon Pension Fund"/>
    <s v="Blackrock"/>
    <s v="GBP"/>
    <n v="37660644"/>
    <n v="37980081"/>
    <n v="19386430"/>
    <n v="46090371"/>
    <n v="65476801"/>
    <n v="1.72"/>
    <n v="8.6999999999999994E-2"/>
    <n v="0"/>
    <s v="Western Europe"/>
  </r>
  <r>
    <x v="6"/>
    <x v="60"/>
    <s v="Somerset County Council Pension Fund"/>
    <s v="Blackrock"/>
    <s v="GBP"/>
    <n v="26668085"/>
    <n v="26816981"/>
    <n v="15320669"/>
    <n v="21212439"/>
    <n v="36533108"/>
    <n v="1.36"/>
    <n v="6.8000000000000005E-2"/>
    <n v="0"/>
    <s v="Western Europe"/>
  </r>
  <r>
    <x v="6"/>
    <x v="60"/>
    <s v="Buckinghamshire County Council Pension Fund"/>
    <s v="Blackrock"/>
    <s v="GBP"/>
    <n v="30472842"/>
    <n v="30667614"/>
    <n v="22607434"/>
    <n v="25102582"/>
    <n v="47710015"/>
    <n v="1.56"/>
    <n v="7.3999999999999996E-2"/>
    <n v="0"/>
    <s v="Western Europe"/>
  </r>
  <r>
    <x v="6"/>
    <x v="60"/>
    <s v="Gloucestershire Pension Fund"/>
    <s v="Blackrock"/>
    <s v="GBP"/>
    <n v="10000023"/>
    <n v="10061152"/>
    <n v="292196"/>
    <n v="11949383"/>
    <n v="12241578"/>
    <n v="1.22"/>
    <n v="0.27100000000000002"/>
    <n v="0"/>
    <s v="Western Europe"/>
  </r>
  <r>
    <x v="6"/>
    <x v="60"/>
    <s v="Cornwall Pension Fund"/>
    <s v="Blackrock"/>
    <s v="GBP"/>
    <n v="9000033"/>
    <n v="9022868"/>
    <n v="71147"/>
    <n v="9669037"/>
    <n v="9740184"/>
    <n v="1.08"/>
    <n v="0.32700000000000001"/>
    <n v="0"/>
    <s v="Western Europe"/>
  </r>
  <r>
    <x v="6"/>
    <x v="61"/>
    <s v="Cornwall Pension Fund"/>
    <s v="Bridges Ventures"/>
    <s v="GBP"/>
    <n v="12000000"/>
    <n v="11730076"/>
    <n v="5508976"/>
    <n v="10847629"/>
    <n v="16356605"/>
    <n v="1.39"/>
    <n v="0.185"/>
    <n v="3462635"/>
    <s v="Western Europe"/>
  </r>
  <r>
    <x v="6"/>
    <x v="62"/>
    <s v="Avon Pension Fund"/>
    <s v="Brunel Pension Partnership"/>
    <s v="GBP"/>
    <n v="0"/>
    <n v="0"/>
    <n v="0"/>
    <n v="18902782"/>
    <n v="18902782"/>
    <m/>
    <m/>
    <n v="0"/>
    <s v=""/>
  </r>
  <r>
    <x v="6"/>
    <x v="62"/>
    <s v="Buckinghamshire County Council Pension Fund"/>
    <s v="Brunel Pension Partnership"/>
    <s v="GBP"/>
    <n v="0"/>
    <n v="0"/>
    <n v="0"/>
    <n v="37789346"/>
    <n v="37789346"/>
    <m/>
    <m/>
    <n v="0"/>
    <s v=""/>
  </r>
  <r>
    <x v="6"/>
    <x v="62"/>
    <s v="Cornwall Pension Fund"/>
    <s v="Brunel Pension Partnership"/>
    <s v="GBP"/>
    <n v="0"/>
    <n v="0"/>
    <n v="0"/>
    <n v="1224997"/>
    <n v="1224997"/>
    <m/>
    <m/>
    <n v="0"/>
    <s v=""/>
  </r>
  <r>
    <x v="6"/>
    <x v="62"/>
    <s v="Devon Pension Fund"/>
    <s v="Brunel Pension Partnership"/>
    <s v="GBP"/>
    <n v="0"/>
    <n v="0"/>
    <n v="0"/>
    <n v="15236583"/>
    <n v="15236583"/>
    <m/>
    <m/>
    <n v="0"/>
    <s v=""/>
  </r>
  <r>
    <x v="6"/>
    <x v="62"/>
    <s v="Gloucestershire Pension Fund"/>
    <s v="Brunel Pension Partnership"/>
    <s v="GBP"/>
    <n v="0"/>
    <n v="0"/>
    <n v="0"/>
    <n v="23962865"/>
    <n v="23962865"/>
    <m/>
    <m/>
    <n v="0"/>
    <s v=""/>
  </r>
  <r>
    <x v="6"/>
    <x v="62"/>
    <s v="Oxfordshire Pension Fund"/>
    <s v="Brunel Pension Partnership"/>
    <s v="GBP"/>
    <n v="0"/>
    <n v="0"/>
    <n v="0"/>
    <n v="19963409"/>
    <n v="19963409"/>
    <m/>
    <m/>
    <n v="0"/>
    <s v=""/>
  </r>
  <r>
    <x v="6"/>
    <x v="62"/>
    <s v="Somerset County Council Pension Fund"/>
    <s v="Brunel Pension Partnership"/>
    <s v="GBP"/>
    <n v="0"/>
    <n v="0"/>
    <n v="0"/>
    <n v="61928"/>
    <n v="61928"/>
    <m/>
    <m/>
    <n v="0"/>
    <s v=""/>
  </r>
  <r>
    <x v="6"/>
    <x v="62"/>
    <s v="Wiltshire Pension Fund"/>
    <s v="Brunel Pension Partnership"/>
    <s v="GBP"/>
    <n v="0"/>
    <n v="0"/>
    <n v="0"/>
    <n v="0"/>
    <n v="0"/>
    <m/>
    <m/>
    <n v="0"/>
    <s v=""/>
  </r>
  <r>
    <x v="6"/>
    <x v="63"/>
    <s v="Wiltshire Pension Fund"/>
    <s v="CBRE"/>
    <s v="GBP"/>
    <n v="20891654"/>
    <n v="20916325"/>
    <n v="3893394"/>
    <n v="26324524"/>
    <n v="30217918"/>
    <n v="1.44"/>
    <n v="8.2000000000000003E-2"/>
    <n v="0"/>
    <s v="Western Europe"/>
  </r>
  <r>
    <x v="6"/>
    <x v="63"/>
    <s v="Gloucestershire Pension Fund"/>
    <s v="CBRE"/>
    <s v="GBP"/>
    <n v="15510441"/>
    <n v="15513318"/>
    <n v="752052"/>
    <n v="19257955"/>
    <n v="20010007"/>
    <n v="1.29"/>
    <n v="0.13400000000000001"/>
    <n v="0"/>
    <s v="Western Europe"/>
  </r>
  <r>
    <x v="6"/>
    <x v="63"/>
    <s v="Devon Pension Fund"/>
    <s v="CBRE"/>
    <s v="GBP"/>
    <n v="33393913"/>
    <n v="33393913"/>
    <n v="4523087"/>
    <n v="41376913"/>
    <n v="45899999"/>
    <n v="1.37"/>
    <n v="9.1999999999999998E-2"/>
    <n v="0"/>
    <s v="Western Europe"/>
  </r>
  <r>
    <x v="6"/>
    <x v="63"/>
    <s v="Somerset County Council Pension Fund"/>
    <s v="CBRE"/>
    <s v="GBP"/>
    <n v="20059428"/>
    <n v="20059428"/>
    <n v="4261423"/>
    <n v="25935061"/>
    <n v="30196485"/>
    <n v="1.51"/>
    <n v="8.5000000000000006E-2"/>
    <n v="0"/>
    <s v="Western Europe"/>
  </r>
  <r>
    <x v="6"/>
    <x v="63"/>
    <s v="Cornwall Pension Fund"/>
    <s v="CBRE"/>
    <s v="GBP"/>
    <n v="26724471"/>
    <n v="26724471"/>
    <n v="15347898"/>
    <n v="17829386"/>
    <n v="33177284"/>
    <n v="1.24"/>
    <n v="6.2E-2"/>
    <n v="0"/>
    <s v="Western Europe"/>
  </r>
  <r>
    <x v="6"/>
    <x v="63"/>
    <s v="Oxfordshire Pension Fund"/>
    <s v="CBRE"/>
    <s v="GBP"/>
    <n v="14292998"/>
    <n v="14292998"/>
    <n v="0"/>
    <n v="18167796"/>
    <n v="18167796"/>
    <n v="1.27"/>
    <n v="0.23"/>
    <n v="0"/>
    <s v="Western Europe"/>
  </r>
  <r>
    <x v="6"/>
    <x v="63"/>
    <s v="Buckinghamshire County Council Pension Fund"/>
    <s v="CBRE"/>
    <s v="GBP"/>
    <n v="10001054"/>
    <n v="10001054"/>
    <n v="0"/>
    <n v="11856992"/>
    <n v="11856992"/>
    <n v="1.19"/>
    <n v="0.29299999999999998"/>
    <n v="0"/>
    <s v="Western Europe"/>
  </r>
  <r>
    <x v="6"/>
    <x v="63"/>
    <s v="Avon Pension Fund"/>
    <s v="CBRE"/>
    <s v="GBP"/>
    <n v="18000000"/>
    <n v="18000000"/>
    <n v="0"/>
    <n v="21813033"/>
    <n v="21813033"/>
    <n v="1.21"/>
    <n v="0.29399999999999998"/>
    <n v="0"/>
    <s v="Western Europe"/>
  </r>
  <r>
    <x v="6"/>
    <x v="64"/>
    <s v="Somerset County Council Pension Fund"/>
    <s v="Clearbell Capital"/>
    <s v="GBP"/>
    <n v="20000000"/>
    <n v="20000000"/>
    <n v="354396"/>
    <n v="23302663"/>
    <n v="23657059"/>
    <n v="1.18"/>
    <n v="0.17399999999999999"/>
    <n v="0"/>
    <s v="Western Europe"/>
  </r>
  <r>
    <x v="6"/>
    <x v="65"/>
    <s v="Devon Pension Fund"/>
    <s v="Columbia Threadneedle"/>
    <s v="GBP"/>
    <n v="34199121"/>
    <n v="34199121"/>
    <n v="15770434"/>
    <n v="33521946"/>
    <n v="49292380"/>
    <n v="1.44"/>
    <n v="0.10100000000000001"/>
    <n v="0"/>
    <s v="Western Europe"/>
  </r>
  <r>
    <x v="6"/>
    <x v="65"/>
    <s v="Oxfordshire Pension Fund"/>
    <s v="Columbia Threadneedle"/>
    <s v="GBP"/>
    <n v="16010042"/>
    <n v="16010042"/>
    <n v="2236492"/>
    <n v="19038396"/>
    <n v="21274888"/>
    <n v="1.33"/>
    <n v="9.1999999999999998E-2"/>
    <n v="0"/>
    <s v="Western Europe"/>
  </r>
  <r>
    <x v="6"/>
    <x v="65"/>
    <s v="Buckinghamshire County Council Pension Fund"/>
    <s v="Columbia Threadneedle"/>
    <s v="GBP"/>
    <n v="20587866"/>
    <n v="20587866"/>
    <n v="12711797"/>
    <n v="19287717"/>
    <n v="31999514"/>
    <n v="1.55"/>
    <n v="0.08"/>
    <n v="0"/>
    <s v="Western Europe"/>
  </r>
  <r>
    <x v="6"/>
    <x v="65"/>
    <s v="Avon Pension Fund"/>
    <s v="Columbia Threadneedle"/>
    <s v="GBP"/>
    <n v="14734821"/>
    <n v="14734821"/>
    <n v="1531822"/>
    <n v="16937925"/>
    <n v="18469747"/>
    <n v="1.25"/>
    <n v="6.9000000000000006E-2"/>
    <n v="0"/>
    <s v="Western Europe"/>
  </r>
  <r>
    <x v="6"/>
    <x v="65"/>
    <s v="Somerset County Council Pension Fund"/>
    <s v="Columbia Threadneedle"/>
    <s v="GBP"/>
    <n v="1962026"/>
    <n v="1962026"/>
    <n v="0"/>
    <n v="2212642"/>
    <n v="2212642"/>
    <n v="1.1299999999999999"/>
    <n v="0.23"/>
    <n v="0"/>
    <s v="Western Europe"/>
  </r>
  <r>
    <x v="6"/>
    <x v="65"/>
    <s v="Cornwall Pension Fund"/>
    <s v="Columbia Threadneedle"/>
    <s v="GBP"/>
    <n v="4507008"/>
    <n v="4507008"/>
    <n v="0"/>
    <n v="4688864"/>
    <n v="4688864"/>
    <n v="1.04"/>
    <m/>
    <n v="0"/>
    <s v="Western Europe"/>
  </r>
  <r>
    <x v="6"/>
    <x v="66"/>
    <s v="Wiltshire Pension Fund"/>
    <s v="Cordatus Partners"/>
    <s v="GBP"/>
    <n v="12048180"/>
    <n v="12048180"/>
    <n v="3071472"/>
    <n v="13405787"/>
    <n v="16477259"/>
    <n v="1.37"/>
    <n v="6.0999999999999999E-2"/>
    <n v="0"/>
    <s v="Western Europe"/>
  </r>
  <r>
    <x v="6"/>
    <x v="66"/>
    <s v="Gloucestershire Pension Fund"/>
    <s v="Cordatus Partners"/>
    <s v="GBP"/>
    <n v="3977385"/>
    <n v="3977385"/>
    <n v="870170"/>
    <n v="4246765"/>
    <n v="5116935"/>
    <n v="1.29"/>
    <n v="5.7000000000000002E-2"/>
    <n v="0"/>
    <s v="Western Europe"/>
  </r>
  <r>
    <x v="6"/>
    <x v="67"/>
    <s v="Wiltshire Pension Fund"/>
    <s v="Curlew Capital"/>
    <s v="GBP"/>
    <n v="13605000"/>
    <n v="13605000"/>
    <n v="15792283"/>
    <n v="6020626"/>
    <n v="21812910"/>
    <n v="1.6"/>
    <n v="0.124"/>
    <n v="0"/>
    <s v="Western Europe"/>
  </r>
  <r>
    <x v="6"/>
    <x v="67"/>
    <s v="Gloucestershire Pension Fund"/>
    <s v="Curlew Capital"/>
    <s v="GBP"/>
    <n v="1960000"/>
    <n v="1960000"/>
    <n v="2071221"/>
    <n v="813882"/>
    <n v="2885102"/>
    <n v="1.47"/>
    <n v="0.11"/>
    <n v="0"/>
    <s v="Western Europe"/>
  </r>
  <r>
    <x v="6"/>
    <x v="67"/>
    <s v="Cornwall Pension Fund"/>
    <s v="Curlew Capital"/>
    <s v="GBP"/>
    <n v="4680133"/>
    <n v="4680133"/>
    <n v="4598583"/>
    <n v="1862953"/>
    <n v="6461536"/>
    <n v="1.38"/>
    <n v="0.105"/>
    <n v="0"/>
    <s v="Western Europe"/>
  </r>
  <r>
    <x v="6"/>
    <x v="68"/>
    <s v="Cornwall Pension Fund"/>
    <s v="Delancey"/>
    <s v="GBP"/>
    <n v="10000000"/>
    <n v="10005700"/>
    <n v="8819665"/>
    <n v="2657474"/>
    <n v="11477139"/>
    <n v="1.1499999999999999"/>
    <n v="4.8000000000000001E-2"/>
    <n v="0"/>
    <s v="Western Europe"/>
  </r>
  <r>
    <x v="6"/>
    <x v="69"/>
    <s v="Wiltshire Pension Fund"/>
    <s v="Fiera Real Estate"/>
    <s v="GBP"/>
    <n v="12670871"/>
    <n v="12670871"/>
    <n v="1249439"/>
    <n v="14508057"/>
    <n v="15757496"/>
    <n v="1.24"/>
    <n v="9.7000000000000003E-2"/>
    <n v="0"/>
    <s v="Western Europe"/>
  </r>
  <r>
    <x v="6"/>
    <x v="70"/>
    <s v="Wiltshire Pension Fund"/>
    <s v="Fiera Real Estate"/>
    <s v="GBP"/>
    <n v="8163731"/>
    <n v="8553042"/>
    <n v="7677782"/>
    <n v="1749277"/>
    <n v="9427059"/>
    <n v="1.1000000000000001"/>
    <n v="4.2999999999999997E-2"/>
    <n v="0"/>
    <s v="Western Europe"/>
  </r>
  <r>
    <x v="6"/>
    <x v="70"/>
    <s v="Gloucestershire Pension Fund"/>
    <s v="Fiera Real Estate"/>
    <s v="GBP"/>
    <n v="3025909"/>
    <n v="3156621"/>
    <n v="2942870"/>
    <n v="571673"/>
    <n v="3514543"/>
    <n v="1.1100000000000001"/>
    <n v="4.3999999999999997E-2"/>
    <n v="0"/>
    <s v="Western Europe"/>
  </r>
  <r>
    <x v="6"/>
    <x v="71"/>
    <s v="Wiltshire Pension Fund"/>
    <s v="Forum Partners"/>
    <s v="GBP"/>
    <n v="2206027"/>
    <n v="2206027"/>
    <n v="3677385"/>
    <n v="231285"/>
    <n v="3908670"/>
    <n v="1.77"/>
    <n v="0.20399999999999999"/>
    <n v="0"/>
    <s v="Western Europe"/>
  </r>
  <r>
    <x v="6"/>
    <x v="71"/>
    <s v="Gloucestershire Pension Fund"/>
    <s v="Forum Partners"/>
    <s v="GBP"/>
    <n v="408524"/>
    <n v="408524"/>
    <n v="681000"/>
    <n v="42831"/>
    <n v="723831"/>
    <n v="1.77"/>
    <n v="0.20399999999999999"/>
    <n v="0"/>
    <s v="Western Europe"/>
  </r>
  <r>
    <x v="6"/>
    <x v="71"/>
    <s v="Cornwall Pension Fund"/>
    <s v="Forum Partners"/>
    <s v="GBP"/>
    <n v="722751"/>
    <n v="722751"/>
    <n v="817170"/>
    <n v="51397"/>
    <n v="868567"/>
    <n v="1.2"/>
    <n v="8.7999999999999995E-2"/>
    <n v="0"/>
    <s v="Western Europe"/>
  </r>
  <r>
    <x v="6"/>
    <x v="72"/>
    <s v="Gloucestershire Pension Fund"/>
    <s v="Forum Partners"/>
    <s v="GBP"/>
    <n v="344724"/>
    <n v="344724"/>
    <n v="678000"/>
    <n v="39239"/>
    <n v="717239"/>
    <n v="2.08"/>
    <n v="0.16500000000000001"/>
    <n v="0"/>
    <s v="Western Europe"/>
  </r>
  <r>
    <x v="6"/>
    <x v="72"/>
    <s v="Wiltshire Pension Fund"/>
    <s v="Forum Partners"/>
    <s v="GBP"/>
    <n v="2530916"/>
    <n v="2530916"/>
    <n v="4661236"/>
    <n v="269772"/>
    <n v="4931008"/>
    <n v="1.95"/>
    <n v="0.193"/>
    <n v="0"/>
    <s v="Western Europe"/>
  </r>
  <r>
    <x v="6"/>
    <x v="72"/>
    <s v="Cornwall Pension Fund"/>
    <s v="Forum Partners"/>
    <s v="GBP"/>
    <n v="1999720"/>
    <n v="1999720"/>
    <n v="2372968"/>
    <n v="137341"/>
    <n v="2510309"/>
    <n v="1.26"/>
    <n v="0.124"/>
    <n v="0"/>
    <s v="Western Europe"/>
  </r>
  <r>
    <x v="6"/>
    <x v="73"/>
    <s v="Avon Pension Fund"/>
    <s v="Hermes"/>
    <s v="GBP"/>
    <n v="16730002"/>
    <n v="16741679"/>
    <n v="7349805"/>
    <n v="26332885"/>
    <n v="33682690"/>
    <n v="2.0099999999999998"/>
    <n v="8.8999999999999996E-2"/>
    <n v="0"/>
    <s v="Western Europe"/>
  </r>
  <r>
    <x v="6"/>
    <x v="73"/>
    <s v="Devon Pension Fund"/>
    <s v="Hermes"/>
    <s v="GBP"/>
    <n v="42895058"/>
    <n v="42916790"/>
    <n v="19163079"/>
    <n v="48608048"/>
    <n v="67771128"/>
    <n v="1.58"/>
    <n v="0.122"/>
    <n v="0"/>
    <s v="Western Europe"/>
  </r>
  <r>
    <x v="6"/>
    <x v="73"/>
    <s v="Oxfordshire Pension Fund"/>
    <s v="Hermes"/>
    <s v="GBP"/>
    <n v="11141212"/>
    <n v="11155362"/>
    <n v="3235543"/>
    <n v="16382521"/>
    <n v="19618064"/>
    <n v="1.76"/>
    <n v="0.10199999999999999"/>
    <n v="0"/>
    <s v="Western Europe"/>
  </r>
  <r>
    <x v="6"/>
    <x v="73"/>
    <s v="Gloucestershire Pension Fund"/>
    <s v="Hermes"/>
    <s v="GBP"/>
    <n v="101253597"/>
    <n v="101397184"/>
    <n v="83252016"/>
    <n v="115962583"/>
    <n v="199214599"/>
    <n v="1.96"/>
    <n v="8.1000000000000003E-2"/>
    <n v="0"/>
    <s v="Western Europe"/>
  </r>
  <r>
    <x v="6"/>
    <x v="73"/>
    <s v="Somerset County Council Pension Fund"/>
    <s v="Hermes"/>
    <s v="GBP"/>
    <n v="13531926"/>
    <n v="13543480"/>
    <n v="2771350"/>
    <n v="19838025"/>
    <n v="22609375"/>
    <n v="1.67"/>
    <n v="0.13"/>
    <n v="0"/>
    <s v="Western Europe"/>
  </r>
  <r>
    <x v="6"/>
    <x v="73"/>
    <s v="Buckinghamshire County Council Pension Fund"/>
    <s v="Hermes"/>
    <s v="GBP"/>
    <n v="19511910"/>
    <n v="19522827"/>
    <n v="10278211"/>
    <n v="23509381"/>
    <n v="33787591"/>
    <n v="1.73"/>
    <n v="0.10199999999999999"/>
    <n v="0"/>
    <s v="Western Europe"/>
  </r>
  <r>
    <x v="6"/>
    <x v="73"/>
    <s v="Cornwall Pension Fund"/>
    <s v="Hermes"/>
    <s v="GBP"/>
    <n v="15000009"/>
    <n v="15007789"/>
    <n v="293156"/>
    <n v="17717946"/>
    <n v="18011102"/>
    <n v="1.2"/>
    <n v="0.25900000000000001"/>
    <n v="0"/>
    <s v="Western Europe"/>
  </r>
  <r>
    <x v="6"/>
    <x v="74"/>
    <s v="Devon Pension Fund"/>
    <s v="Hunter"/>
    <s v="GBP"/>
    <n v="13005262"/>
    <n v="13005262"/>
    <n v="1848069"/>
    <n v="6935670"/>
    <n v="8783738"/>
    <n v="0.68"/>
    <n v="-7.0000000000000007E-2"/>
    <n v="0"/>
    <s v="Western Europe"/>
  </r>
  <r>
    <x v="6"/>
    <x v="74"/>
    <s v="Buckinghamshire County Council Pension Fund"/>
    <s v="Hunter"/>
    <s v="GBP"/>
    <n v="6002436"/>
    <n v="6002436"/>
    <n v="852955"/>
    <n v="3201078"/>
    <n v="4054034"/>
    <n v="0.68"/>
    <n v="-7.0000000000000007E-2"/>
    <n v="0"/>
    <s v="Western Europe"/>
  </r>
  <r>
    <x v="6"/>
    <x v="75"/>
    <s v="Gloucestershire Pension Fund"/>
    <s v="CBRE"/>
    <s v="GBP"/>
    <n v="1208462"/>
    <n v="1210359"/>
    <n v="782890"/>
    <n v="4729"/>
    <n v="787620"/>
    <n v="0.65"/>
    <n v="-6.3E-2"/>
    <n v="0"/>
    <s v="Western Europe"/>
  </r>
  <r>
    <x v="6"/>
    <x v="75"/>
    <s v="Wiltshire Pension Fund"/>
    <s v="CBRE"/>
    <s v="GBP"/>
    <n v="10602900"/>
    <n v="10605755"/>
    <n v="6242159"/>
    <n v="38886"/>
    <n v="6281044"/>
    <n v="0.59"/>
    <n v="-7.9000000000000001E-2"/>
    <n v="0"/>
    <s v="Western Europe"/>
  </r>
  <r>
    <x v="6"/>
    <x v="75"/>
    <s v="Somerset County Council Pension Fund"/>
    <s v="CBRE"/>
    <s v="GBP"/>
    <n v="8567926"/>
    <n v="8567926"/>
    <n v="5402485"/>
    <n v="34682"/>
    <n v="5437167"/>
    <n v="0.63"/>
    <n v="-6.8000000000000005E-2"/>
    <n v="0"/>
    <s v="Western Europe"/>
  </r>
  <r>
    <x v="6"/>
    <x v="76"/>
    <s v="Avon Pension Fund"/>
    <s v="LGIM"/>
    <s v="GBP"/>
    <n v="21292334"/>
    <n v="21293428"/>
    <n v="18125633"/>
    <n v="55469802"/>
    <n v="73595434"/>
    <n v="3.46"/>
    <n v="0.17199999999999999"/>
    <n v="0"/>
    <s v="Western Europe"/>
  </r>
  <r>
    <x v="6"/>
    <x v="76"/>
    <s v="Gloucestershire Pension Fund"/>
    <s v="LGIM"/>
    <s v="GBP"/>
    <n v="9715749"/>
    <n v="9718586"/>
    <n v="1068394"/>
    <n v="18651630"/>
    <n v="19720023"/>
    <n v="2.0299999999999998"/>
    <n v="0.21"/>
    <n v="0"/>
    <s v="Western Europe"/>
  </r>
  <r>
    <x v="6"/>
    <x v="76"/>
    <s v="Wiltshire Pension Fund"/>
    <s v="LGIM"/>
    <s v="GBP"/>
    <n v="12495987"/>
    <n v="12497009"/>
    <n v="6819562"/>
    <n v="55336684"/>
    <n v="62156246"/>
    <n v="4.97"/>
    <n v="0.23799999999999999"/>
    <n v="0"/>
    <s v="Western Europe"/>
  </r>
  <r>
    <x v="6"/>
    <x v="76"/>
    <s v="Devon Pension Fund"/>
    <s v="LGIM"/>
    <s v="GBP"/>
    <n v="15157981"/>
    <n v="15159115"/>
    <n v="8917888"/>
    <n v="62781243"/>
    <n v="71699130"/>
    <n v="4.7300000000000004"/>
    <n v="0.22900000000000001"/>
    <n v="0"/>
    <s v="Western Europe"/>
  </r>
  <r>
    <x v="6"/>
    <x v="76"/>
    <s v="Somerset County Council Pension Fund"/>
    <s v="LGIM"/>
    <s v="GBP"/>
    <n v="11137888"/>
    <n v="11138397"/>
    <n v="11056985"/>
    <n v="28236402"/>
    <n v="39293386"/>
    <n v="3.53"/>
    <n v="0.221"/>
    <n v="0"/>
    <s v="Western Europe"/>
  </r>
  <r>
    <x v="6"/>
    <x v="76"/>
    <s v="Buckinghamshire County Council Pension Fund"/>
    <s v="LGIM"/>
    <s v="GBP"/>
    <n v="12548829"/>
    <n v="12549781"/>
    <n v="6199787"/>
    <n v="52723448"/>
    <n v="58923235"/>
    <n v="4.7"/>
    <n v="0.22700000000000001"/>
    <n v="0"/>
    <s v="Western Europe"/>
  </r>
  <r>
    <x v="6"/>
    <x v="76"/>
    <s v="Cornwall Pension Fund"/>
    <s v="LGIM"/>
    <s v="GBP"/>
    <n v="9289110"/>
    <n v="9289564"/>
    <n v="2409579"/>
    <n v="25119801"/>
    <n v="27529380"/>
    <n v="2.96"/>
    <n v="0.19500000000000001"/>
    <n v="0"/>
    <s v="Western Europe"/>
  </r>
  <r>
    <x v="6"/>
    <x v="76"/>
    <s v="Oxfordshire Pension Fund"/>
    <s v="LGIM"/>
    <s v="GBP"/>
    <n v="10147320"/>
    <n v="10147643"/>
    <n v="864083"/>
    <n v="17902010"/>
    <n v="18766093"/>
    <n v="1.85"/>
    <n v="0.22600000000000001"/>
    <n v="0"/>
    <s v="Western Europe"/>
  </r>
  <r>
    <x v="6"/>
    <x v="77"/>
    <s v="Devon Pension Fund"/>
    <s v="ICG-Longbow"/>
    <s v="GBP"/>
    <n v="11965083"/>
    <n v="11965083"/>
    <n v="15330735"/>
    <n v="563436"/>
    <n v="15894172"/>
    <n v="1.33"/>
    <n v="7.0999999999999994E-2"/>
    <n v="0"/>
    <s v="Western Europe"/>
  </r>
  <r>
    <x v="6"/>
    <x v="53"/>
    <s v="Wiltshire Pension Fund"/>
    <s v="M&amp;G (Guernsey)"/>
    <s v="GBP"/>
    <n v="27131894"/>
    <n v="27140894"/>
    <n v="28739779"/>
    <n v="5798423"/>
    <n v="34538203"/>
    <n v="1.27"/>
    <n v="7.8E-2"/>
    <n v="0"/>
    <s v="Western Europe"/>
  </r>
  <r>
    <x v="6"/>
    <x v="78"/>
    <s v="Oxfordshire Pension Fund"/>
    <s v="M&amp;G (Property)"/>
    <s v="GBP"/>
    <n v="3900159"/>
    <n v="3900159"/>
    <n v="9027943"/>
    <n v="1004879"/>
    <n v="10032822"/>
    <n v="2.57"/>
    <n v="8.7999999999999995E-2"/>
    <n v="0"/>
    <s v="Western Europe"/>
  </r>
  <r>
    <x v="6"/>
    <x v="79"/>
    <s v="Devon Pension Fund"/>
    <s v="M&amp;G (Property)"/>
    <s v="GBP"/>
    <n v="17000000"/>
    <n v="12989124"/>
    <n v="1375218"/>
    <n v="15108924"/>
    <n v="16484142"/>
    <n v="1.27"/>
    <n v="0.04"/>
    <n v="4000000"/>
    <s v="Western Europe"/>
  </r>
  <r>
    <x v="6"/>
    <x v="79"/>
    <s v="Buckinghamshire County Council Pension Fund"/>
    <s v="M&amp;G (Property)"/>
    <s v="GBP"/>
    <n v="9401472"/>
    <n v="5396988"/>
    <n v="518562"/>
    <n v="6228634"/>
    <n v="6747196"/>
    <n v="1.25"/>
    <n v="3.7999999999999999E-2"/>
    <n v="4000000"/>
    <s v="Western Europe"/>
  </r>
  <r>
    <x v="6"/>
    <x v="79"/>
    <s v="Cornwall Pension Fund"/>
    <s v="M&amp;G (Property)"/>
    <s v="GBP"/>
    <n v="7000000"/>
    <n v="7000000"/>
    <n v="30968"/>
    <n v="7013159"/>
    <n v="7044127"/>
    <n v="1.01"/>
    <n v="1.2999999999999999E-2"/>
    <n v="0"/>
    <s v="Western Europe"/>
  </r>
  <r>
    <x v="6"/>
    <x v="79"/>
    <s v="Somerset County Council Pension Fund"/>
    <s v="M&amp;G (Property)"/>
    <s v="GBP"/>
    <n v="9000000"/>
    <n v="9000000"/>
    <n v="39817"/>
    <n v="9016918"/>
    <n v="9056735"/>
    <n v="1.01"/>
    <n v="1.2999999999999999E-2"/>
    <n v="0"/>
    <s v="Western Europe"/>
  </r>
  <r>
    <x v="6"/>
    <x v="79"/>
    <s v="Avon Pension Fund"/>
    <s v="M&amp;G (Property)"/>
    <s v="GBP"/>
    <n v="9000000"/>
    <n v="3855600"/>
    <n v="0"/>
    <n v="3879647"/>
    <n v="3879647"/>
    <n v="1.01"/>
    <n v="1.2999999999999999E-2"/>
    <n v="5144400"/>
    <s v="Western Europe"/>
  </r>
  <r>
    <x v="6"/>
    <x v="79"/>
    <s v="Oxfordshire Pension Fund"/>
    <s v="M&amp;G (Property)"/>
    <s v="GBP"/>
    <n v="5000000"/>
    <n v="5000000"/>
    <n v="0"/>
    <n v="5031184"/>
    <n v="5031184"/>
    <n v="1.01"/>
    <n v="1.2999999999999999E-2"/>
    <n v="0"/>
    <s v="Western Europe"/>
  </r>
  <r>
    <x v="6"/>
    <x v="79"/>
    <s v="Gloucestershire Pension Fund"/>
    <s v="M&amp;G (Property)"/>
    <s v="GBP"/>
    <n v="10000000"/>
    <n v="0"/>
    <n v="0"/>
    <n v="0"/>
    <n v="0"/>
    <m/>
    <m/>
    <n v="10000000"/>
    <s v="Western Europe"/>
  </r>
  <r>
    <x v="6"/>
    <x v="79"/>
    <s v="Wiltshire Pension Fund"/>
    <s v="M&amp;G (Property)"/>
    <s v="GBP"/>
    <n v="10600000"/>
    <n v="0"/>
    <n v="0"/>
    <n v="0"/>
    <n v="0"/>
    <m/>
    <m/>
    <n v="10600000"/>
    <s v="Western Europe"/>
  </r>
  <r>
    <x v="6"/>
    <x v="80"/>
    <s v="Devon Pension Fund"/>
    <s v="Octopus"/>
    <s v="GBP"/>
    <n v="13012794"/>
    <n v="13012794"/>
    <n v="18643785"/>
    <n v="1140423"/>
    <n v="19784208"/>
    <n v="1.52"/>
    <n v="9.9000000000000005E-2"/>
    <n v="0"/>
    <s v="Western Europe"/>
  </r>
  <r>
    <x v="6"/>
    <x v="81"/>
    <s v="Somerset County Council Pension Fund"/>
    <s v="Nuveen (THRE/Henderson)"/>
    <s v="GBP"/>
    <n v="10143846"/>
    <n v="10143846"/>
    <n v="1546956"/>
    <n v="17014051"/>
    <n v="18561007"/>
    <n v="1.83"/>
    <n v="0.108"/>
    <n v="0"/>
    <s v="Western Europe"/>
  </r>
  <r>
    <x v="6"/>
    <x v="81"/>
    <s v="Buckinghamshire County Council Pension Fund"/>
    <s v="Nuveen (THRE/Henderson)"/>
    <s v="GBP"/>
    <n v="11806737"/>
    <n v="11806737"/>
    <n v="3039851"/>
    <n v="16002292"/>
    <n v="19042143"/>
    <n v="1.61"/>
    <n v="0.108"/>
    <n v="0"/>
    <s v="Western Europe"/>
  </r>
  <r>
    <x v="6"/>
    <x v="82"/>
    <s v="Somerset County Council Pension Fund"/>
    <s v="Nuveen (THRE/Henderson)"/>
    <s v="GBP"/>
    <n v="6475923"/>
    <n v="6475923"/>
    <n v="7056039"/>
    <n v="1182745"/>
    <n v="8238784"/>
    <n v="1.27"/>
    <n v="7.0000000000000007E-2"/>
    <n v="0"/>
    <s v="Western Europe"/>
  </r>
  <r>
    <x v="6"/>
    <x v="83"/>
    <s v="Somerset County Council Pension Fund"/>
    <s v="Nuveen (THRE/Henderson)"/>
    <s v="GBP"/>
    <n v="10000000"/>
    <n v="9973717"/>
    <n v="1587468"/>
    <n v="9901732"/>
    <n v="11489200"/>
    <n v="1.1499999999999999"/>
    <n v="8.5000000000000006E-2"/>
    <n v="26283"/>
    <s v="Western Europe"/>
  </r>
  <r>
    <x v="6"/>
    <x v="83"/>
    <s v="Devon Pension Fund"/>
    <s v="Nuveen (THRE/Henderson)"/>
    <s v="GBP"/>
    <n v="10000000"/>
    <n v="9973717"/>
    <n v="1575925"/>
    <n v="9901732"/>
    <n v="11477657"/>
    <n v="1.1499999999999999"/>
    <n v="8.5000000000000006E-2"/>
    <n v="26283"/>
    <s v="Western Europe"/>
  </r>
  <r>
    <x v="6"/>
    <x v="84"/>
    <s v="Oxfordshire Pension Fund"/>
    <s v="Nuveen (THRE/Henderson)"/>
    <s v="GBP"/>
    <n v="3002108"/>
    <n v="3002108"/>
    <n v="1075135"/>
    <n v="4011697"/>
    <n v="5086832"/>
    <n v="1.69"/>
    <n v="4.7E-2"/>
    <n v="0"/>
    <s v="Western Europe"/>
  </r>
  <r>
    <x v="6"/>
    <x v="84"/>
    <s v="Somerset County Council Pension Fund"/>
    <s v="Nuveen (THRE/Henderson)"/>
    <s v="GBP"/>
    <n v="15588934"/>
    <n v="15588934"/>
    <n v="3277967"/>
    <n v="24911243"/>
    <n v="28189210"/>
    <n v="1.81"/>
    <n v="9.7000000000000003E-2"/>
    <n v="0"/>
    <s v="Western Europe"/>
  </r>
  <r>
    <x v="6"/>
    <x v="85"/>
    <s v="Wiltshire Pension Fund"/>
    <s v="Nuveen (THRE/Henderson)"/>
    <s v="GBP"/>
    <n v="0"/>
    <n v="0"/>
    <n v="0"/>
    <n v="729193"/>
    <n v="729193"/>
    <m/>
    <m/>
    <n v="0"/>
    <s v="Western Europe"/>
  </r>
  <r>
    <x v="6"/>
    <x v="86"/>
    <s v="Gloucestershire Pension Fund"/>
    <s v="Nuveen (THRE/Henderson)"/>
    <s v="GBP"/>
    <n v="1395550"/>
    <n v="1398593"/>
    <n v="361540"/>
    <n v="235042"/>
    <n v="596582"/>
    <n v="0.43"/>
    <n v="-0.128"/>
    <n v="0"/>
    <s v="Western Europe"/>
  </r>
  <r>
    <x v="6"/>
    <x v="86"/>
    <s v="Wiltshire Pension Fund"/>
    <s v="Nuveen (THRE/Henderson)"/>
    <s v="GBP"/>
    <n v="11722163"/>
    <n v="11722163"/>
    <n v="2545255"/>
    <n v="1862470"/>
    <n v="4407725"/>
    <n v="0.38"/>
    <m/>
    <n v="0"/>
    <s v="Western Europe"/>
  </r>
  <r>
    <x v="6"/>
    <x v="86"/>
    <s v="Cornwall Pension Fund"/>
    <s v="Nuveen (THRE/Henderson)"/>
    <s v="GBP"/>
    <n v="5528981"/>
    <n v="5528981"/>
    <n v="598227"/>
    <n v="797760"/>
    <n v="1395988"/>
    <n v="0.25"/>
    <n v="-0.23400000000000001"/>
    <n v="0"/>
    <s v="Western Europe"/>
  </r>
  <r>
    <x v="6"/>
    <x v="87"/>
    <s v="Somerset County Council Pension Fund"/>
    <s v="Octopus"/>
    <s v="GBP"/>
    <n v="17731620"/>
    <n v="17731620"/>
    <n v="1713239"/>
    <n v="19082899"/>
    <n v="20796138"/>
    <n v="1.17"/>
    <n v="7.9000000000000001E-2"/>
    <n v="0"/>
    <s v="Western Europe"/>
  </r>
  <r>
    <x v="6"/>
    <x v="87"/>
    <s v="Devon Pension Fund"/>
    <s v="Octopus"/>
    <s v="GBP"/>
    <n v="15998102"/>
    <n v="15998102"/>
    <n v="1814677"/>
    <n v="17483584"/>
    <n v="19298260"/>
    <n v="1.21"/>
    <n v="8.2000000000000003E-2"/>
    <n v="0"/>
    <s v="Western Europe"/>
  </r>
  <r>
    <x v="6"/>
    <x v="87"/>
    <s v="Cornwall Pension Fund"/>
    <s v="Octopus"/>
    <s v="GBP"/>
    <n v="5000000"/>
    <n v="897871"/>
    <n v="0"/>
    <n v="873152"/>
    <n v="873152"/>
    <n v="0.97"/>
    <m/>
    <n v="4102129"/>
    <s v="Western Europe"/>
  </r>
  <r>
    <x v="6"/>
    <x v="87"/>
    <s v="Gloucestershire Pension Fund"/>
    <s v="Octopus"/>
    <s v="GBP"/>
    <n v="7000000"/>
    <n v="1257019"/>
    <n v="0"/>
    <n v="1222412"/>
    <n v="1222412"/>
    <n v="0.97"/>
    <m/>
    <n v="5742981"/>
    <s v="Western Europe"/>
  </r>
  <r>
    <x v="6"/>
    <x v="87"/>
    <s v="Oxfordshire Pension Fund"/>
    <s v="Octopus"/>
    <s v="GBP"/>
    <n v="5000000"/>
    <n v="897871"/>
    <n v="0"/>
    <n v="873152"/>
    <n v="873152"/>
    <n v="0.97"/>
    <m/>
    <n v="4102129"/>
    <s v="Western Europe"/>
  </r>
  <r>
    <x v="6"/>
    <x v="87"/>
    <s v="Avon Pension Fund"/>
    <s v="Octopus"/>
    <s v="GBP"/>
    <n v="7000000"/>
    <n v="0"/>
    <n v="0"/>
    <n v="0"/>
    <n v="0"/>
    <m/>
    <m/>
    <n v="7000000"/>
    <s v="Western Europe"/>
  </r>
  <r>
    <x v="6"/>
    <x v="87"/>
    <s v="Buckinghamshire County Council Pension Fund"/>
    <s v="Octopus"/>
    <s v="GBP"/>
    <n v="7000000"/>
    <n v="0"/>
    <n v="0"/>
    <n v="0"/>
    <n v="0"/>
    <m/>
    <m/>
    <n v="7000000"/>
    <s v="Western Europe"/>
  </r>
  <r>
    <x v="6"/>
    <x v="87"/>
    <s v="Wiltshire Pension Fund"/>
    <s v="Octopus"/>
    <s v="GBP"/>
    <n v="10600000"/>
    <n v="0"/>
    <n v="0"/>
    <n v="0"/>
    <n v="0"/>
    <m/>
    <m/>
    <n v="10600000"/>
    <s v="Western Europe"/>
  </r>
  <r>
    <x v="6"/>
    <x v="88"/>
    <s v="Avon Pension Fund"/>
    <s v="Orchard Street"/>
    <s v="GBP"/>
    <n v="8500000"/>
    <n v="0"/>
    <n v="0"/>
    <n v="0"/>
    <n v="0"/>
    <m/>
    <m/>
    <n v="8500000"/>
    <s v="Western Europe"/>
  </r>
  <r>
    <x v="6"/>
    <x v="88"/>
    <s v="Buckinghamshire County Council Pension Fund"/>
    <s v="Orchard Street"/>
    <s v="GBP"/>
    <n v="9500000"/>
    <n v="0"/>
    <n v="0"/>
    <n v="0"/>
    <n v="0"/>
    <m/>
    <m/>
    <n v="9500000"/>
    <s v="Western Europe"/>
  </r>
  <r>
    <x v="6"/>
    <x v="88"/>
    <s v="Cornwall Pension Fund"/>
    <s v="Orchard Street"/>
    <s v="GBP"/>
    <n v="6500000"/>
    <n v="0"/>
    <n v="0"/>
    <n v="0"/>
    <n v="0"/>
    <m/>
    <m/>
    <n v="6500000"/>
    <s v="Western Europe"/>
  </r>
  <r>
    <x v="6"/>
    <x v="88"/>
    <s v="Devon Pension Fund"/>
    <s v="Orchard Street"/>
    <s v="GBP"/>
    <n v="18000000"/>
    <n v="0"/>
    <n v="0"/>
    <n v="0"/>
    <n v="0"/>
    <m/>
    <m/>
    <n v="18000000"/>
    <s v="Western Europe"/>
  </r>
  <r>
    <x v="6"/>
    <x v="88"/>
    <s v="Gloucestershire Pension Fund"/>
    <s v="Orchard Street"/>
    <s v="GBP"/>
    <n v="8500000"/>
    <n v="0"/>
    <n v="0"/>
    <n v="0"/>
    <n v="0"/>
    <m/>
    <m/>
    <n v="8500000"/>
    <s v="Western Europe"/>
  </r>
  <r>
    <x v="6"/>
    <x v="88"/>
    <s v="Oxfordshire Pension Fund"/>
    <s v="Orchard Street"/>
    <s v="GBP"/>
    <n v="6000000"/>
    <n v="0"/>
    <n v="0"/>
    <n v="0"/>
    <n v="0"/>
    <m/>
    <m/>
    <n v="6000000"/>
    <s v="Western Europe"/>
  </r>
  <r>
    <x v="6"/>
    <x v="88"/>
    <s v="Somerset County Council Pension Fund"/>
    <s v="Orchard Street"/>
    <s v="GBP"/>
    <n v="10500000"/>
    <n v="0"/>
    <n v="0"/>
    <n v="0"/>
    <n v="0"/>
    <m/>
    <m/>
    <n v="10500000"/>
    <s v="Western Europe"/>
  </r>
  <r>
    <x v="6"/>
    <x v="88"/>
    <s v="Wiltshire Pension Fund"/>
    <s v="Orchard Street"/>
    <s v="GBP"/>
    <n v="10500000"/>
    <n v="0"/>
    <n v="0"/>
    <n v="0"/>
    <n v="0"/>
    <m/>
    <m/>
    <n v="10500000"/>
    <s v="Western Europe"/>
  </r>
  <r>
    <x v="6"/>
    <x v="89"/>
    <s v="Wiltshire Pension Fund"/>
    <s v="Palmer"/>
    <s v="GBP"/>
    <n v="11989256"/>
    <n v="11989256"/>
    <n v="16104759"/>
    <n v="16508"/>
    <n v="16121268"/>
    <n v="1.34"/>
    <n v="0.10299999999999999"/>
    <n v="7974"/>
    <s v="Western Europe"/>
  </r>
  <r>
    <x v="6"/>
    <x v="89"/>
    <s v="Cornwall Pension Fund"/>
    <s v="Palmer"/>
    <s v="GBP"/>
    <n v="3064823"/>
    <n v="3064823"/>
    <n v="3939935"/>
    <n v="4409"/>
    <n v="3944344"/>
    <n v="1.29"/>
    <n v="9.6000000000000002E-2"/>
    <n v="0"/>
    <s v="Western Europe"/>
  </r>
  <r>
    <x v="6"/>
    <x v="90"/>
    <s v="Devon Pension Fund"/>
    <s v="PGIM Real Estate Luxembourg"/>
    <s v="GBP"/>
    <n v="18000000"/>
    <n v="3958900"/>
    <n v="19589"/>
    <n v="4269034"/>
    <n v="4288623"/>
    <n v="1.08"/>
    <n v="8.6999999999999994E-2"/>
    <n v="14041100"/>
    <s v="Western Europe"/>
  </r>
  <r>
    <x v="6"/>
    <x v="90"/>
    <s v="Buckinghamshire County Council Pension Fund"/>
    <s v="PGIM Real Estate Luxembourg"/>
    <s v="GBP"/>
    <n v="10000000"/>
    <n v="1969880"/>
    <n v="0"/>
    <n v="2135448"/>
    <n v="2135448"/>
    <n v="1.08"/>
    <n v="8.7999999999999995E-2"/>
    <n v="8030120"/>
    <s v="Western Europe"/>
  </r>
  <r>
    <x v="6"/>
    <x v="90"/>
    <s v="Gloucestershire Pension Fund"/>
    <s v="PGIM Real Estate Luxembourg"/>
    <s v="GBP"/>
    <n v="9000000"/>
    <n v="1969880"/>
    <n v="0"/>
    <n v="2135448"/>
    <n v="2135448"/>
    <n v="1.08"/>
    <n v="8.7999999999999995E-2"/>
    <n v="7030120"/>
    <s v="Western Europe"/>
  </r>
  <r>
    <x v="6"/>
    <x v="90"/>
    <s v="Avon Pension Fund"/>
    <s v="PGIM Real Estate Luxembourg"/>
    <s v="GBP"/>
    <n v="10000000"/>
    <n v="3939759"/>
    <n v="0"/>
    <n v="4270896"/>
    <n v="4270896"/>
    <n v="1.08"/>
    <n v="8.7999999999999995E-2"/>
    <n v="6060241"/>
    <s v="Western Europe"/>
  </r>
  <r>
    <x v="6"/>
    <x v="90"/>
    <s v="Oxfordshire Pension Fund"/>
    <s v="PGIM Real Estate Luxembourg"/>
    <s v="GBP"/>
    <n v="10000000"/>
    <n v="3939759"/>
    <n v="0"/>
    <n v="4270896"/>
    <n v="4270896"/>
    <n v="1.08"/>
    <n v="8.7999999999999995E-2"/>
    <n v="6060241"/>
    <s v="Western Europe"/>
  </r>
  <r>
    <x v="6"/>
    <x v="90"/>
    <s v="Cornwall Pension Fund"/>
    <s v="PGIM Real Estate Luxembourg"/>
    <s v="GBP"/>
    <n v="7000000"/>
    <n v="0"/>
    <n v="0"/>
    <n v="0"/>
    <n v="0"/>
    <m/>
    <m/>
    <n v="7000000"/>
    <s v="Western Europe"/>
  </r>
  <r>
    <x v="6"/>
    <x v="90"/>
    <s v="Somerset County Council Pension Fund"/>
    <s v="PGIM Real Estate Luxembourg"/>
    <s v="GBP"/>
    <n v="11000000"/>
    <n v="0"/>
    <n v="0"/>
    <n v="0"/>
    <n v="0"/>
    <m/>
    <m/>
    <n v="11000000"/>
    <s v="Western Europe"/>
  </r>
  <r>
    <x v="6"/>
    <x v="90"/>
    <s v="Wiltshire Pension Fund"/>
    <s v="PGIM Real Estate Luxembourg"/>
    <s v="GBP"/>
    <n v="10600000"/>
    <n v="0"/>
    <n v="0"/>
    <n v="0"/>
    <n v="0"/>
    <m/>
    <m/>
    <n v="10600000"/>
    <s v="Western Europe"/>
  </r>
  <r>
    <x v="6"/>
    <x v="91"/>
    <s v="Cornwall Pension Fund"/>
    <s v="Pluto Capital Management"/>
    <s v="GBP"/>
    <n v="10000000"/>
    <n v="9698719"/>
    <n v="7570024"/>
    <n v="3869581"/>
    <n v="11439606"/>
    <n v="1.18"/>
    <n v="7.0999999999999994E-2"/>
    <n v="4271305"/>
    <s v="Western Europe"/>
  </r>
  <r>
    <x v="6"/>
    <x v="92"/>
    <s v="Devon Pension Fund"/>
    <s v="Ribston"/>
    <s v="GBP"/>
    <n v="14500000"/>
    <n v="14759040"/>
    <n v="2943382"/>
    <n v="22617811"/>
    <n v="25561193"/>
    <n v="1.73"/>
    <n v="0.13800000000000001"/>
    <n v="0"/>
    <s v="Western Europe"/>
  </r>
  <r>
    <x v="6"/>
    <x v="92"/>
    <s v="Buckinghamshire County Council Pension Fund"/>
    <s v="Ribston"/>
    <s v="GBP"/>
    <n v="20000000"/>
    <n v="20336188"/>
    <n v="8095686"/>
    <n v="24207782"/>
    <n v="32303467"/>
    <n v="1.59"/>
    <n v="0.14199999999999999"/>
    <n v="0"/>
    <s v="Western Europe"/>
  </r>
  <r>
    <x v="6"/>
    <x v="93"/>
    <s v="Cornwall Pension Fund"/>
    <s v="DWS"/>
    <s v="GBP"/>
    <n v="2528658"/>
    <n v="2528658"/>
    <n v="2862063"/>
    <n v="68399"/>
    <n v="2930462"/>
    <n v="1.1599999999999999"/>
    <n v="9.2999999999999999E-2"/>
    <n v="0"/>
    <s v="Western Europe"/>
  </r>
  <r>
    <x v="6"/>
    <x v="94"/>
    <s v="Oxfordshire Pension Fund"/>
    <s v="Schroders"/>
    <s v="GBP"/>
    <n v="10819333"/>
    <n v="10804415"/>
    <n v="3186457"/>
    <n v="16179608"/>
    <n v="19366065"/>
    <n v="1.79"/>
    <n v="7.3999999999999996E-2"/>
    <n v="0"/>
    <s v="Western Europe"/>
  </r>
  <r>
    <x v="6"/>
    <x v="94"/>
    <s v="Gloucestershire Pension Fund"/>
    <s v="Schroders"/>
    <s v="GBP"/>
    <n v="12432874"/>
    <n v="12432028"/>
    <n v="988111"/>
    <n v="14042232"/>
    <n v="15030342"/>
    <n v="1.21"/>
    <n v="8.3000000000000004E-2"/>
    <n v="0"/>
    <s v="Western Europe"/>
  </r>
  <r>
    <x v="6"/>
    <x v="94"/>
    <s v="Wiltshire Pension Fund"/>
    <s v="Schroders"/>
    <s v="GBP"/>
    <n v="19068872"/>
    <n v="19048174"/>
    <n v="6123832"/>
    <n v="28691314"/>
    <n v="34815146"/>
    <n v="1.83"/>
    <n v="8.7999999999999995E-2"/>
    <n v="0"/>
    <s v="Western Europe"/>
  </r>
  <r>
    <x v="6"/>
    <x v="94"/>
    <s v="Devon Pension Fund"/>
    <s v="Schroders"/>
    <s v="GBP"/>
    <n v="36963219"/>
    <n v="36930301"/>
    <n v="10762439"/>
    <n v="42294930"/>
    <n v="53057369"/>
    <n v="1.44"/>
    <n v="0.1"/>
    <n v="0"/>
    <s v="Western Europe"/>
  </r>
  <r>
    <x v="6"/>
    <x v="94"/>
    <s v="Cornwall Pension Fund"/>
    <s v="Schroders"/>
    <s v="GBP"/>
    <n v="27313316"/>
    <n v="27285755"/>
    <n v="24517910"/>
    <n v="16872733"/>
    <n v="41390643"/>
    <n v="1.52"/>
    <n v="7.4999999999999997E-2"/>
    <n v="0"/>
    <s v="Western Europe"/>
  </r>
  <r>
    <x v="6"/>
    <x v="94"/>
    <s v="Buckinghamshire County Council Pension Fund"/>
    <s v="Schroders"/>
    <s v="GBP"/>
    <n v="11000003"/>
    <n v="10985885"/>
    <n v="33958"/>
    <n v="12395862"/>
    <n v="12429820"/>
    <n v="1.1299999999999999"/>
    <n v="0.14899999999999999"/>
    <n v="0"/>
    <s v="Western Europe"/>
  </r>
  <r>
    <x v="6"/>
    <x v="94"/>
    <s v="Avon Pension Fund"/>
    <s v="Schroders"/>
    <s v="GBP"/>
    <n v="18000000"/>
    <n v="17985196"/>
    <n v="0"/>
    <n v="18875070"/>
    <n v="18875070"/>
    <n v="1.05"/>
    <n v="7.5999999999999998E-2"/>
    <n v="14804"/>
    <s v="Western Europe"/>
  </r>
  <r>
    <x v="6"/>
    <x v="95"/>
    <s v="Wiltshire Pension Fund"/>
    <s v="UBS"/>
    <s v="GBP"/>
    <n v="26014730"/>
    <n v="26016910"/>
    <n v="5975839"/>
    <n v="31804728"/>
    <n v="37780568"/>
    <n v="1.45"/>
    <n v="0.105"/>
    <n v="0"/>
    <s v="Western Europe"/>
  </r>
  <r>
    <x v="6"/>
    <x v="95"/>
    <s v="Oxfordshire Pension Fund"/>
    <s v="UBS"/>
    <s v="GBP"/>
    <n v="16249625"/>
    <n v="16236804"/>
    <n v="4522967"/>
    <n v="17558903"/>
    <n v="22081870"/>
    <n v="1.36"/>
    <n v="5.1999999999999998E-2"/>
    <n v="0"/>
    <s v="Western Europe"/>
  </r>
  <r>
    <x v="6"/>
    <x v="95"/>
    <s v="Cornwall Pension Fund"/>
    <s v="UBS"/>
    <s v="GBP"/>
    <n v="27842382"/>
    <n v="27842382"/>
    <n v="1756930"/>
    <n v="34669752"/>
    <n v="36426682"/>
    <n v="1.31"/>
    <n v="0.14199999999999999"/>
    <n v="0"/>
    <s v="Western Europe"/>
  </r>
  <r>
    <x v="6"/>
    <x v="95"/>
    <s v="Gloucestershire Pension Fund"/>
    <s v="UBS"/>
    <s v="GBP"/>
    <n v="21488443"/>
    <n v="21468327"/>
    <n v="993935"/>
    <n v="25109246"/>
    <n v="26103181"/>
    <n v="1.22"/>
    <n v="0.122"/>
    <n v="0"/>
    <s v="Western Europe"/>
  </r>
  <r>
    <x v="6"/>
    <x v="95"/>
    <s v="Devon Pension Fund"/>
    <s v="UBS"/>
    <s v="GBP"/>
    <n v="33040319"/>
    <n v="32975277"/>
    <n v="1261490"/>
    <n v="41282947"/>
    <n v="42544437"/>
    <n v="1.29"/>
    <n v="0.23100000000000001"/>
    <n v="0"/>
    <s v="Western Europe"/>
  </r>
  <r>
    <x v="6"/>
    <x v="95"/>
    <s v="Buckinghamshire County Council Pension Fund"/>
    <s v="UBS"/>
    <s v="GBP"/>
    <n v="5000000"/>
    <n v="4990565"/>
    <n v="0"/>
    <n v="6052696"/>
    <n v="6052696"/>
    <n v="1.21"/>
    <n v="0.25"/>
    <n v="0"/>
    <s v="Western Europe"/>
  </r>
  <r>
    <x v="6"/>
    <x v="95"/>
    <s v="Avon Pension Fund"/>
    <s v="UBS"/>
    <s v="GBP"/>
    <n v="18000000"/>
    <n v="17966370"/>
    <n v="0"/>
    <n v="21573119"/>
    <n v="21573119"/>
    <n v="1.2"/>
    <n v="0.252"/>
    <n v="0"/>
    <s v="Western Europe"/>
  </r>
  <r>
    <x v="6"/>
    <x v="95"/>
    <s v="Somerset County Council Pension Fund"/>
    <s v="UBS"/>
    <s v="GBP"/>
    <n v="8000000"/>
    <n v="8000000"/>
    <n v="0"/>
    <n v="7867813"/>
    <n v="7867813"/>
    <n v="0.98"/>
    <m/>
    <n v="0"/>
    <s v="Western Europe"/>
  </r>
  <r>
    <x v="6"/>
    <x v="96"/>
    <s v="Gloucestershire Pension Fund"/>
    <s v="Unite"/>
    <s v="GBP"/>
    <n v="1350000"/>
    <n v="1372827"/>
    <n v="2757473"/>
    <n v="0"/>
    <n v="2757473"/>
    <n v="2.0099999999999998"/>
    <n v="0.10100000000000001"/>
    <n v="0"/>
    <s v="Western Europe"/>
  </r>
  <r>
    <x v="6"/>
    <x v="96"/>
    <s v="Wiltshire Pension Fund"/>
    <s v="Unite"/>
    <s v="GBP"/>
    <n v="12246822"/>
    <n v="12362594"/>
    <n v="22821867"/>
    <n v="0"/>
    <n v="22821867"/>
    <n v="1.85"/>
    <n v="0.115"/>
    <n v="0"/>
    <s v="Western Europe"/>
  </r>
  <r>
    <x v="6"/>
    <x v="96"/>
    <s v="Devon Pension Fund"/>
    <s v="Unite"/>
    <s v="GBP"/>
    <n v="21834252"/>
    <n v="22100844"/>
    <n v="38637716"/>
    <n v="0"/>
    <n v="38637716"/>
    <n v="1.75"/>
    <n v="0.112"/>
    <n v="0"/>
    <s v="Western Europe"/>
  </r>
  <r>
    <x v="6"/>
    <x v="96"/>
    <s v="Somerset County Council Pension Fund"/>
    <s v="Unite"/>
    <s v="GBP"/>
    <n v="6817197"/>
    <n v="6851414"/>
    <n v="13357852"/>
    <n v="0"/>
    <n v="13357852"/>
    <n v="1.95"/>
    <n v="0.11600000000000001"/>
    <n v="0"/>
    <s v="Western Europe"/>
  </r>
  <r>
    <x v="6"/>
    <x v="96"/>
    <s v="Oxfordshire Pension Fund"/>
    <s v="Unite"/>
    <s v="GBP"/>
    <n v="9790940"/>
    <n v="9905697"/>
    <n v="14719705"/>
    <n v="0"/>
    <n v="14719705"/>
    <n v="1.49"/>
    <n v="8.4000000000000005E-2"/>
    <n v="0"/>
    <s v="Western Europe"/>
  </r>
  <r>
    <x v="6"/>
    <x v="96"/>
    <s v="Buckinghamshire County Council Pension Fund"/>
    <s v="Unite"/>
    <s v="GBP"/>
    <n v="11308905"/>
    <n v="11469987"/>
    <n v="21284340"/>
    <n v="0"/>
    <n v="21284340"/>
    <n v="1.86"/>
    <n v="0.122"/>
    <n v="0"/>
    <s v="Western Europe"/>
  </r>
  <r>
    <x v="6"/>
    <x v="96"/>
    <s v="Avon Pension Fund"/>
    <s v="Unite"/>
    <s v="GBP"/>
    <n v="7693322"/>
    <n v="7725742"/>
    <n v="9187663"/>
    <n v="0"/>
    <n v="9187663"/>
    <n v="1.19"/>
    <n v="4.2999999999999997E-2"/>
    <n v="0"/>
    <s v="Western Europe"/>
  </r>
  <r>
    <x v="1"/>
    <x v="97"/>
    <s v="Avon Pension Fund"/>
    <s v="Capital Dynamics"/>
    <s v="GBP"/>
    <n v="37000000"/>
    <n v="19371541"/>
    <n v="2125097"/>
    <n v="20061153"/>
    <n v="22186250"/>
    <n v="1.1499999999999999"/>
    <n v="7.0000000000000007E-2"/>
    <n v="17696939"/>
    <s v="Western Europe"/>
  </r>
  <r>
    <x v="1"/>
    <x v="97"/>
    <s v="Buckinghamshire County Council Pension Fund"/>
    <s v="Capital Dynamics"/>
    <s v="GBP"/>
    <n v="8500000"/>
    <n v="4434487"/>
    <n v="492483"/>
    <n v="4629470"/>
    <n v="5121953"/>
    <n v="1.1599999999999999"/>
    <n v="7.0999999999999994E-2"/>
    <n v="4065513"/>
    <s v="Western Europe"/>
  </r>
  <r>
    <x v="1"/>
    <x v="97"/>
    <s v="Devon Pension Fund"/>
    <s v="Capital Dynamics"/>
    <s v="GBP"/>
    <n v="20000000"/>
    <n v="10434087"/>
    <n v="1158785"/>
    <n v="10893251"/>
    <n v="12052036"/>
    <n v="1.1499999999999999"/>
    <n v="7.0999999999999994E-2"/>
    <n v="9565913"/>
    <s v="Western Europe"/>
  </r>
  <r>
    <x v="1"/>
    <x v="97"/>
    <s v="Gloucestershire Pension Fund"/>
    <s v="Capital Dynamics"/>
    <s v="GBP"/>
    <n v="5000000"/>
    <n v="2608522"/>
    <n v="289696"/>
    <n v="2723312"/>
    <n v="3013008"/>
    <n v="1.1599999999999999"/>
    <n v="7.0999999999999994E-2"/>
    <n v="2391478"/>
    <s v="Western Europe"/>
  </r>
  <r>
    <x v="1"/>
    <x v="97"/>
    <s v="Oxfordshire Pension Fund"/>
    <s v="Capital Dynamics"/>
    <s v="GBP"/>
    <n v="5700000"/>
    <n v="2973715"/>
    <n v="330254"/>
    <n v="3104207"/>
    <n v="3434461"/>
    <n v="1.1599999999999999"/>
    <n v="7.0999999999999994E-2"/>
    <n v="2726285"/>
    <s v="Western Europe"/>
  </r>
  <r>
    <x v="1"/>
    <x v="97"/>
    <s v="Cornwall Pension Fund"/>
    <s v="Capital Dynamics"/>
    <s v="GBP"/>
    <n v="6800000"/>
    <n v="3547590"/>
    <n v="393987"/>
    <n v="3703240"/>
    <n v="4097227"/>
    <n v="1.1499999999999999"/>
    <n v="7.0999999999999994E-2"/>
    <n v="3252410"/>
    <s v="Western Europe"/>
  </r>
  <r>
    <x v="5"/>
    <x v="51"/>
    <s v="Avon Pension Fund"/>
    <s v="Standard Life Assurance Limited (SLAL)"/>
    <s v="GBP"/>
    <n v="161000000"/>
    <n v="161000000"/>
    <n v="0"/>
    <n v="190226065"/>
    <n v="190226065"/>
    <n v="1.18"/>
    <n v="0.11799999999999999"/>
    <n v="0"/>
    <s v="Western Europe"/>
  </r>
  <r>
    <x v="5"/>
    <x v="51"/>
    <s v="Oxfordshire Pension Fund"/>
    <s v="Standard Life Assurance Limited (SLAL)"/>
    <s v="GBP"/>
    <n v="34000000"/>
    <n v="34000000"/>
    <n v="0"/>
    <n v="40024803"/>
    <n v="40024803"/>
    <n v="1.18"/>
    <n v="0.11600000000000001"/>
    <n v="0"/>
    <s v="Western Europe"/>
  </r>
  <r>
    <x v="5"/>
    <x v="52"/>
    <s v="Avon Pension Fund"/>
    <s v="Greencoat Capital"/>
    <s v="GBP"/>
    <n v="142200000"/>
    <n v="142074489"/>
    <n v="11329724"/>
    <n v="155443065"/>
    <n v="166772789"/>
    <n v="1.2"/>
    <n v="9.2999999999999999E-2"/>
    <n v="0"/>
    <s v="Western Europe"/>
  </r>
  <r>
    <x v="5"/>
    <x v="52"/>
    <s v="Oxfordshire Pension Fund"/>
    <s v="Greencoat Capital"/>
    <s v="GBP"/>
    <n v="32400000"/>
    <n v="32373863"/>
    <n v="2417940"/>
    <n v="35298711"/>
    <n v="37716651"/>
    <n v="1.19"/>
    <n v="9.7000000000000003E-2"/>
    <n v="0"/>
    <s v="Western Europe"/>
  </r>
  <r>
    <x v="5"/>
    <x v="53"/>
    <s v="Avon Pension Fund"/>
    <s v="M&amp;G (Guernsey)"/>
    <s v="GBP"/>
    <n v="161800000"/>
    <n v="145420000"/>
    <n v="96123"/>
    <n v="158312514"/>
    <n v="158408637"/>
    <n v="1.02"/>
    <n v="2.1999999999999999E-2"/>
    <n v="16380000"/>
    <s v="Western Europe"/>
  </r>
  <r>
    <x v="5"/>
    <x v="53"/>
    <s v="Oxfordshire Pension Fund"/>
    <s v="M&amp;G (Guernsey)"/>
    <s v="GBP"/>
    <n v="33600000"/>
    <n v="28140000"/>
    <n v="16504"/>
    <n v="30404480"/>
    <n v="30420984"/>
    <n v="1.02"/>
    <n v="1.6E-2"/>
    <n v="5460000"/>
    <s v="Western Europe"/>
  </r>
  <r>
    <x v="7"/>
    <x v="98"/>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9C922B-5825-45C0-ABE1-0A97126668D9}" name="PivotTable45" cacheId="5649"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4:B5" firstHeaderRow="0" firstDataRow="1" firstDataCol="0" rowPageCount="2" colPageCount="1"/>
  <pivotFields count="14">
    <pivotField axis="axisPage" multipleItemSelectionAllowed="1" showAll="0">
      <items count="9">
        <item h="1" x="1"/>
        <item h="1" x="2"/>
        <item h="1" x="3"/>
        <item h="1" x="4"/>
        <item h="1" x="5"/>
        <item x="6"/>
        <item h="1" x="7"/>
        <item h="1" x="0"/>
        <item t="default"/>
      </items>
    </pivotField>
    <pivotField axis="axisPage" multipleItemSelectionAllowed="1" showAll="0">
      <items count="116">
        <item m="1" x="99"/>
        <item m="1" x="110"/>
        <item m="1" x="107"/>
        <item m="1" x="109"/>
        <item m="1" x="105"/>
        <item m="1" x="111"/>
        <item m="1" x="104"/>
        <item m="1" x="100"/>
        <item h="1" m="1" x="114"/>
        <item x="98"/>
        <item h="1" x="97"/>
        <item h="1" x="1"/>
        <item h="1" x="2"/>
        <item h="1" x="3"/>
        <item h="1" x="4"/>
        <item h="1" x="5"/>
        <item h="1" x="6"/>
        <item h="1" x="7"/>
        <item h="1" x="13"/>
        <item h="1" x="14"/>
        <item h="1" x="15"/>
        <item h="1" x="17"/>
        <item h="1" x="19"/>
        <item h="1" x="20"/>
        <item h="1" x="21"/>
        <item h="1" x="22"/>
        <item h="1" x="23"/>
        <item h="1" x="24"/>
        <item h="1" x="25"/>
        <item h="1" x="26"/>
        <item h="1" m="1" x="106"/>
        <item h="1" x="27"/>
        <item h="1" x="29"/>
        <item h="1" x="30"/>
        <item h="1" x="31"/>
        <item h="1" x="32"/>
        <item h="1" x="35"/>
        <item h="1" x="36"/>
        <item h="1" x="37"/>
        <item h="1" x="38"/>
        <item h="1" x="39"/>
        <item h="1" x="40"/>
        <item h="1" x="42"/>
        <item h="1" x="43"/>
        <item h="1" x="44"/>
        <item h="1" x="45"/>
        <item h="1" x="46"/>
        <item h="1" x="49"/>
        <item h="1" x="50"/>
        <item h="1" x="51"/>
        <item h="1" x="52"/>
        <item h="1" x="53"/>
        <item h="1" x="54"/>
        <item h="1" x="55"/>
        <item h="1" x="56"/>
        <item h="1" x="57"/>
        <item h="1" x="58"/>
        <item h="1" x="59"/>
        <item h="1" x="60"/>
        <item h="1" x="61"/>
        <item h="1" x="63"/>
        <item h="1" x="64"/>
        <item h="1" m="1" x="108"/>
        <item h="1" x="65"/>
        <item h="1" x="66"/>
        <item h="1" x="67"/>
        <item h="1" x="68"/>
        <item h="1" x="69"/>
        <item h="1" x="70"/>
        <item h="1" x="71"/>
        <item h="1" x="72"/>
        <item h="1" x="73"/>
        <item h="1" x="74"/>
        <item h="1" x="75"/>
        <item h="1" x="76"/>
        <item h="1" x="77"/>
        <item h="1" m="1" x="102"/>
        <item h="1" x="78"/>
        <item h="1" x="79"/>
        <item h="1" x="80"/>
        <item h="1" x="81"/>
        <item h="1" x="82"/>
        <item h="1" x="83"/>
        <item h="1" x="84"/>
        <item h="1" m="1" x="113"/>
        <item h="1" x="86"/>
        <item h="1" x="87"/>
        <item h="1" x="89"/>
        <item h="1" m="1" x="103"/>
        <item h="1" x="90"/>
        <item h="1" x="91"/>
        <item h="1" x="92"/>
        <item h="1" x="93"/>
        <item h="1" x="94"/>
        <item h="1" x="95"/>
        <item h="1" x="96"/>
        <item h="1" x="10"/>
        <item h="1" x="48"/>
        <item h="1" m="1" x="112"/>
        <item h="1" m="1" x="101"/>
        <item h="1" x="41"/>
        <item h="1" x="47"/>
        <item h="1" x="0"/>
        <item h="1" x="8"/>
        <item h="1" x="9"/>
        <item h="1" x="11"/>
        <item h="1" x="12"/>
        <item h="1" x="16"/>
        <item h="1" x="18"/>
        <item h="1" x="28"/>
        <item h="1" x="33"/>
        <item h="1" x="34"/>
        <item h="1" x="62"/>
        <item h="1" x="85"/>
        <item h="1" x="88"/>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s>
  <rowItems count="1">
    <i/>
  </rowItems>
  <colFields count="1">
    <field x="-2"/>
  </colFields>
  <colItems count="2">
    <i>
      <x/>
    </i>
    <i i="1">
      <x v="1"/>
    </i>
  </colItems>
  <pageFields count="2">
    <pageField fld="0" hier="-1"/>
    <pageField fld="1" hier="-1"/>
  </pageFields>
  <dataFields count="2">
    <dataField name="Sum of Adjusted value" fld="8" baseField="0" baseItem="0"/>
    <dataField name="Sum of Distribution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21"/>
  <sheetViews>
    <sheetView tabSelected="1" zoomScale="85" zoomScaleNormal="85" workbookViewId="0">
      <pane ySplit="3" topLeftCell="A4" activePane="bottomLeft" state="frozen"/>
      <selection pane="bottomLeft" activeCell="F641" sqref="F641"/>
    </sheetView>
  </sheetViews>
  <sheetFormatPr defaultColWidth="8.7109375" defaultRowHeight="16.5"/>
  <cols>
    <col min="1" max="1" width="5.28515625" style="1" customWidth="1"/>
    <col min="2" max="2" width="36.42578125" style="2" bestFit="1" customWidth="1"/>
    <col min="3" max="3" width="64.5703125" style="6" customWidth="1"/>
    <col min="4" max="13" width="14.42578125" style="4" customWidth="1"/>
    <col min="14" max="14" width="14.42578125" style="5" customWidth="1"/>
    <col min="15" max="15" width="23.42578125" style="2" customWidth="1"/>
    <col min="16" max="16384" width="8.7109375" style="2"/>
  </cols>
  <sheetData>
    <row r="1" spans="1:14">
      <c r="B1" s="2" t="s">
        <v>0</v>
      </c>
      <c r="C1" s="3"/>
      <c r="F1" s="4" t="s">
        <v>1</v>
      </c>
    </row>
    <row r="2" spans="1:14" ht="74.25" customHeight="1">
      <c r="B2" s="43" t="s">
        <v>2</v>
      </c>
      <c r="C2" s="44"/>
      <c r="D2" s="45"/>
      <c r="E2" s="45"/>
      <c r="F2" s="45"/>
      <c r="G2" s="45"/>
      <c r="H2" s="45"/>
      <c r="I2" s="45"/>
      <c r="J2" s="45"/>
      <c r="K2" s="45"/>
      <c r="L2" s="45"/>
      <c r="M2" s="45"/>
      <c r="N2" s="45"/>
    </row>
    <row r="3" spans="1:14">
      <c r="D3" s="7" t="s">
        <v>3</v>
      </c>
      <c r="E3" s="7" t="s">
        <v>4</v>
      </c>
      <c r="F3" s="7" t="s">
        <v>5</v>
      </c>
      <c r="G3" s="7" t="s">
        <v>6</v>
      </c>
      <c r="H3" s="7" t="s">
        <v>7</v>
      </c>
      <c r="I3" s="7" t="s">
        <v>8</v>
      </c>
      <c r="J3" s="7" t="s">
        <v>9</v>
      </c>
      <c r="K3" s="7" t="s">
        <v>10</v>
      </c>
      <c r="L3" s="7" t="s">
        <v>11</v>
      </c>
      <c r="M3" s="7" t="s">
        <v>12</v>
      </c>
      <c r="N3" s="5" t="s">
        <v>13</v>
      </c>
    </row>
    <row r="4" spans="1:14">
      <c r="B4" s="8" t="s">
        <v>14</v>
      </c>
      <c r="D4" s="36"/>
      <c r="E4" s="36"/>
      <c r="F4" s="36"/>
      <c r="G4" s="36"/>
      <c r="H4" s="36"/>
      <c r="J4" s="36"/>
      <c r="K4" s="36"/>
      <c r="L4"/>
      <c r="M4" s="36"/>
    </row>
    <row r="5" spans="1:14">
      <c r="A5" s="9">
        <v>1</v>
      </c>
      <c r="B5" s="41" t="s">
        <v>15</v>
      </c>
      <c r="C5" s="15" t="s">
        <v>16</v>
      </c>
      <c r="E5"/>
      <c r="F5"/>
      <c r="G5"/>
      <c r="H5"/>
      <c r="I5"/>
      <c r="N5" s="10"/>
    </row>
    <row r="6" spans="1:14">
      <c r="B6" s="2" t="s">
        <v>17</v>
      </c>
      <c r="C6" s="6">
        <v>2017</v>
      </c>
      <c r="E6"/>
      <c r="F6"/>
      <c r="G6"/>
      <c r="H6"/>
      <c r="I6"/>
      <c r="N6" s="10"/>
    </row>
    <row r="7" spans="1:14" ht="33">
      <c r="B7" s="2" t="s">
        <v>18</v>
      </c>
      <c r="C7" s="11" t="s">
        <v>19</v>
      </c>
      <c r="E7"/>
      <c r="F7"/>
      <c r="G7"/>
      <c r="H7"/>
      <c r="I7"/>
      <c r="N7" s="10"/>
    </row>
    <row r="8" spans="1:14">
      <c r="B8" s="2" t="s">
        <v>20</v>
      </c>
      <c r="C8" s="6" t="s">
        <v>21</v>
      </c>
      <c r="E8"/>
      <c r="F8"/>
      <c r="G8"/>
      <c r="H8"/>
      <c r="I8"/>
      <c r="N8" s="10"/>
    </row>
    <row r="9" spans="1:14">
      <c r="B9" s="2" t="s">
        <v>22</v>
      </c>
      <c r="C9" s="6" t="s">
        <v>23</v>
      </c>
      <c r="N9" s="10"/>
    </row>
    <row r="10" spans="1:14">
      <c r="B10" s="2" t="s">
        <v>24</v>
      </c>
      <c r="D10" s="12">
        <v>6046766</v>
      </c>
      <c r="E10" s="12">
        <v>10226149</v>
      </c>
      <c r="F10" s="12">
        <v>8180919</v>
      </c>
      <c r="G10" s="12">
        <v>10226149</v>
      </c>
      <c r="H10" s="12"/>
      <c r="I10" s="12"/>
      <c r="J10" s="12">
        <v>3112306</v>
      </c>
      <c r="K10" s="12">
        <v>6758151</v>
      </c>
      <c r="L10" s="12"/>
      <c r="M10" s="12"/>
      <c r="N10" s="5">
        <v>44550440</v>
      </c>
    </row>
    <row r="11" spans="1:14">
      <c r="B11" s="2" t="s">
        <v>25</v>
      </c>
      <c r="D11" s="12">
        <v>232331</v>
      </c>
      <c r="E11" s="12">
        <v>392912</v>
      </c>
      <c r="F11" s="12">
        <v>314330</v>
      </c>
      <c r="G11" s="12">
        <v>392912</v>
      </c>
      <c r="H11" s="12"/>
      <c r="I11" s="12"/>
      <c r="J11" s="12">
        <v>119582</v>
      </c>
      <c r="K11" s="12">
        <v>259664</v>
      </c>
      <c r="L11" s="12"/>
      <c r="M11" s="12"/>
      <c r="N11" s="5">
        <v>1711731</v>
      </c>
    </row>
    <row r="12" spans="1:14">
      <c r="B12" s="2" t="s">
        <v>26</v>
      </c>
      <c r="D12" s="12">
        <v>608769</v>
      </c>
      <c r="E12" s="12">
        <v>1029536</v>
      </c>
      <c r="F12" s="12">
        <v>823628</v>
      </c>
      <c r="G12" s="12">
        <v>1029536</v>
      </c>
      <c r="H12" s="12"/>
      <c r="I12" s="12"/>
      <c r="J12" s="12">
        <v>313337</v>
      </c>
      <c r="K12" s="12">
        <v>680388</v>
      </c>
      <c r="L12" s="12"/>
      <c r="M12" s="12"/>
      <c r="N12" s="5">
        <v>4485194</v>
      </c>
    </row>
    <row r="13" spans="1:14">
      <c r="B13" s="2" t="s">
        <v>27</v>
      </c>
      <c r="D13" s="40">
        <v>9.9000000000000005E-2</v>
      </c>
      <c r="E13" s="40">
        <v>9.9000000000000005E-2</v>
      </c>
      <c r="F13" s="40">
        <v>9.9000000000000005E-2</v>
      </c>
      <c r="G13" s="40">
        <v>9.9000000000000005E-2</v>
      </c>
      <c r="H13" s="40"/>
      <c r="I13" s="40"/>
      <c r="J13" s="40">
        <v>9.9000000000000005E-2</v>
      </c>
      <c r="K13" s="40">
        <v>9.9000000000000005E-2</v>
      </c>
      <c r="L13" s="23"/>
      <c r="M13" s="23"/>
    </row>
    <row r="14" spans="1:14">
      <c r="C14" s="2"/>
      <c r="N14" s="10"/>
    </row>
    <row r="15" spans="1:14">
      <c r="A15" s="9">
        <v>2</v>
      </c>
      <c r="B15" s="41" t="s">
        <v>15</v>
      </c>
      <c r="C15" s="15" t="s">
        <v>28</v>
      </c>
      <c r="N15" s="10"/>
    </row>
    <row r="16" spans="1:14">
      <c r="B16" s="2" t="s">
        <v>17</v>
      </c>
      <c r="C16" s="6">
        <v>2018</v>
      </c>
      <c r="N16" s="10"/>
    </row>
    <row r="17" spans="1:14" ht="33">
      <c r="B17" s="2" t="s">
        <v>18</v>
      </c>
      <c r="C17" s="11" t="s">
        <v>29</v>
      </c>
      <c r="N17" s="10"/>
    </row>
    <row r="18" spans="1:14">
      <c r="B18" s="2" t="s">
        <v>20</v>
      </c>
      <c r="C18" s="6" t="s">
        <v>30</v>
      </c>
      <c r="N18" s="10"/>
    </row>
    <row r="19" spans="1:14">
      <c r="B19" s="2" t="s">
        <v>22</v>
      </c>
      <c r="C19" s="6" t="s">
        <v>23</v>
      </c>
      <c r="N19" s="10"/>
    </row>
    <row r="20" spans="1:14">
      <c r="B20" s="2" t="s">
        <v>24</v>
      </c>
      <c r="C20" s="16"/>
      <c r="D20" s="12">
        <v>18455953</v>
      </c>
      <c r="E20" s="12">
        <v>3772542</v>
      </c>
      <c r="F20" s="12">
        <v>3018033</v>
      </c>
      <c r="G20" s="12">
        <v>8702480</v>
      </c>
      <c r="H20" s="12"/>
      <c r="I20" s="12"/>
      <c r="J20" s="12">
        <v>2125724</v>
      </c>
      <c r="K20" s="12">
        <v>2515027</v>
      </c>
      <c r="L20" s="12"/>
      <c r="M20" s="12"/>
      <c r="N20" s="5">
        <v>38589759</v>
      </c>
    </row>
    <row r="21" spans="1:14">
      <c r="B21" s="2" t="s">
        <v>31</v>
      </c>
      <c r="C21" s="16"/>
      <c r="D21" s="12">
        <v>6445522</v>
      </c>
      <c r="E21" s="12">
        <v>1306659</v>
      </c>
      <c r="F21" s="12">
        <v>1045328</v>
      </c>
      <c r="G21" s="12">
        <v>3028430</v>
      </c>
      <c r="H21" s="12"/>
      <c r="I21" s="12"/>
      <c r="J21" s="12">
        <v>738914</v>
      </c>
      <c r="K21" s="12">
        <v>871106</v>
      </c>
      <c r="L21" s="12"/>
      <c r="M21" s="12"/>
      <c r="N21" s="5">
        <v>13435959</v>
      </c>
    </row>
    <row r="22" spans="1:14">
      <c r="B22" s="2" t="s">
        <v>26</v>
      </c>
      <c r="C22" s="16"/>
      <c r="D22" s="12">
        <v>2648771</v>
      </c>
      <c r="E22" s="12">
        <v>668211</v>
      </c>
      <c r="F22" s="12">
        <v>534568</v>
      </c>
      <c r="G22" s="12">
        <v>1459928</v>
      </c>
      <c r="H22" s="12"/>
      <c r="I22" s="12"/>
      <c r="J22" s="12">
        <v>360434</v>
      </c>
      <c r="K22" s="12">
        <v>445473</v>
      </c>
      <c r="L22" s="12"/>
      <c r="M22" s="12"/>
      <c r="N22" s="5">
        <v>6117385</v>
      </c>
    </row>
    <row r="23" spans="1:14">
      <c r="B23" s="2" t="s">
        <v>27</v>
      </c>
      <c r="C23" s="18"/>
      <c r="D23" s="40">
        <v>8.2000000000000003E-2</v>
      </c>
      <c r="E23" s="40">
        <v>7.8E-2</v>
      </c>
      <c r="F23" s="40">
        <v>7.8E-2</v>
      </c>
      <c r="G23" s="40">
        <v>7.6999999999999999E-2</v>
      </c>
      <c r="H23" s="40"/>
      <c r="I23" s="40"/>
      <c r="J23" s="40">
        <v>7.6999999999999999E-2</v>
      </c>
      <c r="K23" s="40">
        <v>7.8E-2</v>
      </c>
      <c r="L23" s="23"/>
      <c r="M23" s="23"/>
      <c r="N23" s="10"/>
    </row>
    <row r="24" spans="1:14">
      <c r="C24" s="2"/>
      <c r="N24" s="10"/>
    </row>
    <row r="25" spans="1:14">
      <c r="A25" s="9">
        <v>3</v>
      </c>
      <c r="B25" s="41" t="s">
        <v>15</v>
      </c>
      <c r="C25" s="15" t="s">
        <v>32</v>
      </c>
      <c r="N25" s="10"/>
    </row>
    <row r="26" spans="1:14">
      <c r="B26" s="2" t="s">
        <v>17</v>
      </c>
      <c r="C26" s="6">
        <v>2019</v>
      </c>
      <c r="N26" s="10"/>
    </row>
    <row r="27" spans="1:14" ht="33">
      <c r="B27" s="2" t="s">
        <v>18</v>
      </c>
      <c r="C27" s="11" t="s">
        <v>33</v>
      </c>
      <c r="N27" s="10"/>
    </row>
    <row r="28" spans="1:14">
      <c r="B28" s="2" t="s">
        <v>20</v>
      </c>
      <c r="C28" s="6" t="s">
        <v>34</v>
      </c>
      <c r="N28" s="10"/>
    </row>
    <row r="29" spans="1:14">
      <c r="B29" s="2" t="s">
        <v>22</v>
      </c>
      <c r="C29" s="6" t="s">
        <v>35</v>
      </c>
      <c r="N29" s="10"/>
    </row>
    <row r="30" spans="1:14">
      <c r="B30" s="2" t="s">
        <v>24</v>
      </c>
      <c r="C30" s="16"/>
      <c r="D30" s="12">
        <v>37000000</v>
      </c>
      <c r="E30" s="12">
        <v>8500000</v>
      </c>
      <c r="F30" s="12">
        <v>6800000</v>
      </c>
      <c r="G30" s="12">
        <v>20000000</v>
      </c>
      <c r="H30" s="12"/>
      <c r="I30" s="12"/>
      <c r="J30" s="12">
        <v>5000000</v>
      </c>
      <c r="K30" s="12">
        <v>5700000</v>
      </c>
      <c r="L30" s="12"/>
      <c r="M30" s="12"/>
      <c r="N30" s="5">
        <v>83000000</v>
      </c>
    </row>
    <row r="31" spans="1:14">
      <c r="B31" s="2" t="s">
        <v>31</v>
      </c>
      <c r="C31" s="16"/>
      <c r="D31" s="12">
        <v>17696939</v>
      </c>
      <c r="E31" s="12">
        <v>4065513</v>
      </c>
      <c r="F31" s="12">
        <v>3252410</v>
      </c>
      <c r="G31" s="12">
        <v>9565913</v>
      </c>
      <c r="H31" s="12"/>
      <c r="I31" s="12"/>
      <c r="J31" s="12">
        <v>2391478</v>
      </c>
      <c r="K31" s="12">
        <v>2726285</v>
      </c>
      <c r="L31" s="12"/>
      <c r="M31" s="12"/>
      <c r="N31" s="5">
        <v>39698538</v>
      </c>
    </row>
    <row r="32" spans="1:14">
      <c r="B32" s="2" t="s">
        <v>26</v>
      </c>
      <c r="C32" s="16"/>
      <c r="D32" s="12">
        <v>2125097</v>
      </c>
      <c r="E32" s="12">
        <v>492483</v>
      </c>
      <c r="F32" s="12">
        <v>393987</v>
      </c>
      <c r="G32" s="12">
        <v>1158785</v>
      </c>
      <c r="H32" s="12"/>
      <c r="I32" s="12"/>
      <c r="J32" s="12">
        <v>289696</v>
      </c>
      <c r="K32" s="12">
        <v>330254</v>
      </c>
      <c r="L32" s="12"/>
      <c r="M32" s="12"/>
      <c r="N32" s="5">
        <v>4790302</v>
      </c>
    </row>
    <row r="33" spans="1:14">
      <c r="B33" s="2" t="s">
        <v>27</v>
      </c>
      <c r="D33" s="40">
        <v>7.0000000000000007E-2</v>
      </c>
      <c r="E33" s="40">
        <v>7.0999999999999994E-2</v>
      </c>
      <c r="F33" s="40">
        <v>7.0999999999999994E-2</v>
      </c>
      <c r="G33" s="40">
        <v>7.0999999999999994E-2</v>
      </c>
      <c r="H33" s="40"/>
      <c r="I33" s="40"/>
      <c r="J33" s="40">
        <v>7.0999999999999994E-2</v>
      </c>
      <c r="K33" s="40">
        <v>7.0999999999999994E-2</v>
      </c>
      <c r="L33" s="40"/>
      <c r="M33" s="40"/>
      <c r="N33" s="10"/>
    </row>
    <row r="34" spans="1:14">
      <c r="C34" s="2"/>
      <c r="D34" s="18"/>
      <c r="E34" s="18"/>
      <c r="F34" s="18"/>
      <c r="G34" s="18"/>
      <c r="H34" s="18"/>
      <c r="I34" s="18"/>
      <c r="J34" s="18"/>
      <c r="K34" s="18"/>
      <c r="L34" s="18"/>
      <c r="N34" s="10"/>
    </row>
    <row r="35" spans="1:14">
      <c r="A35" s="9">
        <v>4</v>
      </c>
      <c r="B35" s="41" t="s">
        <v>15</v>
      </c>
      <c r="C35" s="15" t="s">
        <v>36</v>
      </c>
      <c r="D35" s="18"/>
      <c r="E35" s="18"/>
      <c r="F35" s="18"/>
      <c r="G35" s="18"/>
      <c r="H35" s="18"/>
      <c r="I35" s="18"/>
      <c r="J35" s="18"/>
      <c r="K35" s="18"/>
      <c r="L35" s="18"/>
      <c r="N35" s="10"/>
    </row>
    <row r="36" spans="1:14">
      <c r="B36" s="2" t="s">
        <v>17</v>
      </c>
      <c r="C36" s="6">
        <v>2019</v>
      </c>
      <c r="D36" s="18"/>
      <c r="E36" s="18"/>
      <c r="F36" s="18"/>
      <c r="G36" s="18"/>
      <c r="H36" s="18"/>
      <c r="I36" s="18"/>
      <c r="J36" s="18"/>
      <c r="K36" s="18"/>
      <c r="L36" s="18"/>
      <c r="M36" s="18"/>
    </row>
    <row r="37" spans="1:14" ht="33">
      <c r="B37" s="2" t="s">
        <v>18</v>
      </c>
      <c r="C37" s="11" t="s">
        <v>37</v>
      </c>
      <c r="D37" s="18"/>
      <c r="E37" s="18"/>
      <c r="F37" s="18"/>
      <c r="G37" s="18"/>
      <c r="H37" s="18"/>
      <c r="I37" s="18"/>
      <c r="J37" s="18"/>
      <c r="K37" s="18"/>
      <c r="L37" s="18"/>
      <c r="M37" s="18"/>
    </row>
    <row r="38" spans="1:14">
      <c r="B38" s="2" t="s">
        <v>20</v>
      </c>
      <c r="C38" s="6" t="s">
        <v>38</v>
      </c>
      <c r="D38" s="18"/>
      <c r="E38" s="18"/>
      <c r="F38" s="18"/>
      <c r="G38" s="18"/>
      <c r="H38" s="18"/>
      <c r="I38" s="18"/>
      <c r="J38" s="18"/>
      <c r="K38" s="18"/>
      <c r="L38" s="18"/>
      <c r="M38" s="18"/>
    </row>
    <row r="39" spans="1:14">
      <c r="B39" s="2" t="s">
        <v>22</v>
      </c>
      <c r="C39" s="6" t="s">
        <v>39</v>
      </c>
      <c r="D39" s="12"/>
      <c r="E39" s="18"/>
      <c r="F39" s="18"/>
      <c r="G39" s="18"/>
      <c r="H39" s="18"/>
      <c r="I39" s="18"/>
      <c r="J39" s="18"/>
      <c r="K39" s="18"/>
      <c r="L39" s="18"/>
      <c r="M39" s="18"/>
    </row>
    <row r="40" spans="1:14">
      <c r="B40" s="2" t="s">
        <v>24</v>
      </c>
      <c r="C40" s="16"/>
      <c r="D40" s="12">
        <v>17700677</v>
      </c>
      <c r="E40" s="12">
        <v>5434419</v>
      </c>
      <c r="F40" s="12">
        <v>4269900</v>
      </c>
      <c r="G40" s="12">
        <v>12576797</v>
      </c>
      <c r="H40" s="12"/>
      <c r="I40" s="12"/>
      <c r="J40" s="12">
        <v>3105382</v>
      </c>
      <c r="K40" s="12">
        <v>3502555</v>
      </c>
      <c r="L40" s="12"/>
      <c r="M40" s="12"/>
      <c r="N40" s="5">
        <v>46589730</v>
      </c>
    </row>
    <row r="41" spans="1:14">
      <c r="B41" s="2" t="s">
        <v>31</v>
      </c>
      <c r="C41" s="16"/>
      <c r="D41" s="12">
        <v>3337379</v>
      </c>
      <c r="E41" s="12">
        <v>1024634</v>
      </c>
      <c r="F41" s="12">
        <v>805070</v>
      </c>
      <c r="G41" s="12">
        <v>2371296</v>
      </c>
      <c r="H41" s="12"/>
      <c r="I41" s="12"/>
      <c r="J41" s="12">
        <v>585505</v>
      </c>
      <c r="K41" s="12">
        <v>658693</v>
      </c>
      <c r="L41" s="12"/>
      <c r="M41" s="12"/>
      <c r="N41" s="5">
        <v>8782577</v>
      </c>
    </row>
    <row r="42" spans="1:14">
      <c r="B42" s="2" t="s">
        <v>26</v>
      </c>
      <c r="C42" s="16"/>
      <c r="D42" s="12">
        <v>267531</v>
      </c>
      <c r="E42" s="12">
        <v>82137</v>
      </c>
      <c r="F42" s="12">
        <v>64536</v>
      </c>
      <c r="G42" s="12">
        <v>190088</v>
      </c>
      <c r="H42" s="12"/>
      <c r="I42" s="12"/>
      <c r="J42" s="12">
        <v>46935</v>
      </c>
      <c r="K42" s="12">
        <v>52802</v>
      </c>
      <c r="L42" s="12"/>
      <c r="M42" s="12"/>
      <c r="N42" s="5">
        <v>704029</v>
      </c>
    </row>
    <row r="43" spans="1:14">
      <c r="B43" s="2" t="s">
        <v>27</v>
      </c>
      <c r="D43" s="40">
        <v>0.16700000000000001</v>
      </c>
      <c r="E43" s="40">
        <v>0.16700000000000001</v>
      </c>
      <c r="F43" s="40">
        <v>0.16700000000000001</v>
      </c>
      <c r="G43" s="40">
        <v>0.16700000000000001</v>
      </c>
      <c r="H43" s="40"/>
      <c r="I43" s="40"/>
      <c r="J43" s="40">
        <v>0.16700000000000001</v>
      </c>
      <c r="K43" s="40">
        <v>0.16400000000000001</v>
      </c>
      <c r="L43" s="23"/>
      <c r="M43" s="23"/>
      <c r="N43" s="10"/>
    </row>
    <row r="44" spans="1:14" ht="15" customHeight="1">
      <c r="A44" s="1">
        <v>5</v>
      </c>
      <c r="B44" s="2" t="s">
        <v>15</v>
      </c>
      <c r="C44" s="15" t="s">
        <v>40</v>
      </c>
      <c r="N44" s="10"/>
    </row>
    <row r="45" spans="1:14" ht="15" customHeight="1">
      <c r="B45" s="2" t="s">
        <v>17</v>
      </c>
      <c r="C45" s="6">
        <v>2020</v>
      </c>
      <c r="N45" s="10"/>
    </row>
    <row r="46" spans="1:14" ht="33">
      <c r="B46" s="2" t="s">
        <v>18</v>
      </c>
      <c r="C46" s="11" t="s">
        <v>41</v>
      </c>
      <c r="N46" s="10"/>
    </row>
    <row r="47" spans="1:14" ht="15" customHeight="1">
      <c r="B47" s="2" t="s">
        <v>20</v>
      </c>
      <c r="C47" s="6" t="s">
        <v>42</v>
      </c>
      <c r="N47" s="10"/>
    </row>
    <row r="48" spans="1:14" ht="15" customHeight="1">
      <c r="B48" s="2" t="s">
        <v>22</v>
      </c>
      <c r="C48" s="6" t="s">
        <v>35</v>
      </c>
      <c r="D48" s="18"/>
      <c r="E48" s="18"/>
      <c r="F48" s="18"/>
      <c r="G48" s="18"/>
      <c r="H48" s="18"/>
      <c r="I48" s="18"/>
      <c r="J48" s="18"/>
      <c r="K48" s="18"/>
      <c r="L48" s="18"/>
      <c r="M48" s="18"/>
    </row>
    <row r="49" spans="1:14" ht="15" customHeight="1">
      <c r="B49" s="2" t="s">
        <v>24</v>
      </c>
      <c r="C49" s="16"/>
      <c r="D49" s="12">
        <v>35268000</v>
      </c>
      <c r="E49" s="12">
        <v>46750000</v>
      </c>
      <c r="F49" s="12">
        <v>37515000</v>
      </c>
      <c r="G49" s="12">
        <v>122942000</v>
      </c>
      <c r="H49" s="12"/>
      <c r="I49" s="12"/>
      <c r="J49" s="12">
        <v>29530000</v>
      </c>
      <c r="K49" s="12">
        <v>31385000</v>
      </c>
      <c r="L49" s="12"/>
      <c r="M49" s="12"/>
      <c r="N49" s="5">
        <v>303390000</v>
      </c>
    </row>
    <row r="50" spans="1:14" ht="15" customHeight="1">
      <c r="B50" s="2" t="s">
        <v>31</v>
      </c>
      <c r="C50" s="16"/>
      <c r="D50" s="12">
        <v>15162639</v>
      </c>
      <c r="E50" s="12">
        <v>20099056</v>
      </c>
      <c r="F50" s="12">
        <v>16128686</v>
      </c>
      <c r="G50" s="12">
        <v>52855999</v>
      </c>
      <c r="H50" s="12"/>
      <c r="I50" s="12"/>
      <c r="J50" s="12">
        <v>12695721</v>
      </c>
      <c r="K50" s="12">
        <v>13493233</v>
      </c>
      <c r="L50" s="12"/>
      <c r="M50" s="12"/>
      <c r="N50" s="5">
        <v>130435334</v>
      </c>
    </row>
    <row r="51" spans="1:14">
      <c r="B51" s="2" t="s">
        <v>26</v>
      </c>
      <c r="C51" s="16"/>
      <c r="D51" s="12">
        <v>303172</v>
      </c>
      <c r="E51" s="12">
        <v>401836</v>
      </c>
      <c r="F51" s="12">
        <v>322457</v>
      </c>
      <c r="G51" s="12">
        <v>1056734</v>
      </c>
      <c r="H51" s="12"/>
      <c r="I51" s="12"/>
      <c r="J51" s="12">
        <v>253824</v>
      </c>
      <c r="K51" s="12">
        <v>269772</v>
      </c>
      <c r="L51" s="12"/>
      <c r="M51" s="12"/>
      <c r="N51" s="5">
        <v>2607795</v>
      </c>
    </row>
    <row r="52" spans="1:14">
      <c r="B52" s="2" t="s">
        <v>27</v>
      </c>
      <c r="C52" s="16"/>
      <c r="D52" s="40">
        <v>7.3999999999999996E-2</v>
      </c>
      <c r="E52" s="40">
        <v>7.3999999999999996E-2</v>
      </c>
      <c r="F52" s="40">
        <v>7.3999999999999996E-2</v>
      </c>
      <c r="G52" s="40">
        <v>7.3999999999999996E-2</v>
      </c>
      <c r="H52" s="12"/>
      <c r="J52" s="40">
        <v>7.3999999999999996E-2</v>
      </c>
      <c r="K52" s="40">
        <v>7.3999999999999996E-2</v>
      </c>
      <c r="M52" s="23"/>
    </row>
    <row r="53" spans="1:14">
      <c r="C53"/>
      <c r="N53" s="10"/>
    </row>
    <row r="54" spans="1:14">
      <c r="A54" s="1">
        <v>6</v>
      </c>
      <c r="B54" s="2" t="s">
        <v>15</v>
      </c>
      <c r="C54" s="15" t="s">
        <v>43</v>
      </c>
      <c r="N54" s="10"/>
    </row>
    <row r="55" spans="1:14">
      <c r="B55" s="2" t="s">
        <v>17</v>
      </c>
      <c r="C55" s="6">
        <v>2020</v>
      </c>
      <c r="N55" s="10"/>
    </row>
    <row r="56" spans="1:14" ht="33">
      <c r="B56" s="2" t="s">
        <v>18</v>
      </c>
      <c r="C56" s="11" t="s">
        <v>44</v>
      </c>
      <c r="N56" s="10"/>
    </row>
    <row r="57" spans="1:14">
      <c r="B57" s="2" t="s">
        <v>20</v>
      </c>
      <c r="C57" s="16" t="s">
        <v>21</v>
      </c>
      <c r="N57" s="10"/>
    </row>
    <row r="58" spans="1:14">
      <c r="B58" s="2" t="s">
        <v>22</v>
      </c>
      <c r="C58" s="6" t="s">
        <v>35</v>
      </c>
      <c r="N58" s="10"/>
    </row>
    <row r="59" spans="1:14">
      <c r="B59" s="2" t="s">
        <v>24</v>
      </c>
      <c r="C59" s="16"/>
      <c r="D59" s="12"/>
      <c r="E59" s="12">
        <v>125000000</v>
      </c>
      <c r="F59" s="12">
        <v>20000000</v>
      </c>
      <c r="G59" s="12">
        <v>155000000</v>
      </c>
      <c r="H59" s="12"/>
      <c r="I59" s="12"/>
      <c r="J59" s="12">
        <v>65000000</v>
      </c>
      <c r="K59" s="12">
        <v>20000000</v>
      </c>
      <c r="L59" s="12"/>
      <c r="M59" s="12">
        <v>40000000</v>
      </c>
      <c r="N59" s="24">
        <v>425000000</v>
      </c>
    </row>
    <row r="60" spans="1:14">
      <c r="B60" s="2" t="s">
        <v>31</v>
      </c>
      <c r="C60" s="16"/>
      <c r="D60" s="12"/>
      <c r="E60" s="12">
        <v>73978909</v>
      </c>
      <c r="F60" s="12">
        <v>11836625</v>
      </c>
      <c r="G60" s="12">
        <v>91733836</v>
      </c>
      <c r="H60" s="12"/>
      <c r="I60" s="12"/>
      <c r="J60" s="12">
        <v>38469034</v>
      </c>
      <c r="K60" s="12">
        <v>11836625</v>
      </c>
      <c r="L60" s="12"/>
      <c r="M60" s="12">
        <v>23673251</v>
      </c>
      <c r="N60" s="24">
        <v>251528280</v>
      </c>
    </row>
    <row r="61" spans="1:14">
      <c r="B61" s="2" t="s">
        <v>26</v>
      </c>
      <c r="C61" s="16"/>
      <c r="D61" s="12"/>
      <c r="E61" s="12">
        <v>769560</v>
      </c>
      <c r="F61" s="12">
        <v>123128</v>
      </c>
      <c r="G61" s="12">
        <v>953825</v>
      </c>
      <c r="H61" s="12"/>
      <c r="I61" s="12"/>
      <c r="J61" s="12">
        <v>399990</v>
      </c>
      <c r="K61" s="12">
        <v>123128</v>
      </c>
      <c r="L61" s="12"/>
      <c r="M61" s="12">
        <v>246260</v>
      </c>
      <c r="N61" s="5">
        <v>2615891</v>
      </c>
    </row>
    <row r="62" spans="1:14">
      <c r="B62" s="2" t="s">
        <v>27</v>
      </c>
      <c r="C62" s="16"/>
      <c r="D62" s="23"/>
      <c r="E62" s="25" t="s">
        <v>45</v>
      </c>
      <c r="F62" s="25" t="s">
        <v>45</v>
      </c>
      <c r="G62" s="25" t="s">
        <v>45</v>
      </c>
      <c r="H62" s="12"/>
      <c r="I62" s="12"/>
      <c r="J62" s="25" t="s">
        <v>45</v>
      </c>
      <c r="K62" s="25" t="s">
        <v>45</v>
      </c>
      <c r="L62" s="12"/>
      <c r="M62" s="25" t="s">
        <v>45</v>
      </c>
      <c r="N62" s="17"/>
    </row>
    <row r="63" spans="1:14">
      <c r="C63" s="16"/>
      <c r="D63" s="17"/>
      <c r="E63" s="17"/>
      <c r="F63" s="17"/>
      <c r="G63" s="17"/>
      <c r="H63" s="17"/>
      <c r="I63" s="17"/>
      <c r="J63" s="17"/>
      <c r="K63" s="17"/>
      <c r="L63" s="17"/>
      <c r="M63" s="17"/>
      <c r="N63" s="17"/>
    </row>
    <row r="64" spans="1:14">
      <c r="A64" s="1">
        <v>7</v>
      </c>
      <c r="B64" s="2" t="s">
        <v>15</v>
      </c>
      <c r="C64" s="15" t="s">
        <v>46</v>
      </c>
      <c r="N64" s="10"/>
    </row>
    <row r="65" spans="1:14">
      <c r="B65" s="2" t="s">
        <v>17</v>
      </c>
      <c r="C65" s="6">
        <v>2020</v>
      </c>
      <c r="N65" s="10"/>
    </row>
    <row r="66" spans="1:14" ht="33">
      <c r="B66" s="2" t="s">
        <v>18</v>
      </c>
      <c r="C66" s="11" t="s">
        <v>47</v>
      </c>
      <c r="N66" s="10"/>
    </row>
    <row r="67" spans="1:14">
      <c r="B67" s="2" t="s">
        <v>20</v>
      </c>
      <c r="C67" s="11" t="s">
        <v>21</v>
      </c>
      <c r="N67" s="10"/>
    </row>
    <row r="68" spans="1:14">
      <c r="B68" s="2" t="s">
        <v>22</v>
      </c>
      <c r="C68" s="6" t="s">
        <v>35</v>
      </c>
      <c r="D68" s="18"/>
      <c r="E68" s="18"/>
      <c r="F68" s="18"/>
      <c r="G68" s="18"/>
      <c r="H68" s="18"/>
      <c r="I68" s="18"/>
      <c r="J68" s="18"/>
      <c r="K68" s="18"/>
      <c r="L68" s="18"/>
      <c r="M68" s="18"/>
    </row>
    <row r="69" spans="1:14">
      <c r="B69" s="2" t="s">
        <v>24</v>
      </c>
      <c r="C69" s="16"/>
      <c r="D69" s="12">
        <v>120000000</v>
      </c>
      <c r="E69" s="12">
        <v>125000000</v>
      </c>
      <c r="F69" s="12">
        <v>60000000</v>
      </c>
      <c r="G69" s="12">
        <v>155000000</v>
      </c>
      <c r="H69" s="12"/>
      <c r="I69" s="12"/>
      <c r="J69" s="12">
        <v>65000000</v>
      </c>
      <c r="K69" s="12">
        <v>20000000</v>
      </c>
      <c r="L69" s="12"/>
      <c r="M69" s="12">
        <v>40000000</v>
      </c>
      <c r="N69" s="5">
        <v>585000000</v>
      </c>
    </row>
    <row r="70" spans="1:14">
      <c r="B70" s="2" t="s">
        <v>31</v>
      </c>
      <c r="C70" s="16"/>
      <c r="D70" s="12">
        <v>95099211</v>
      </c>
      <c r="E70" s="12">
        <v>99028810</v>
      </c>
      <c r="F70" s="12">
        <v>47533824</v>
      </c>
      <c r="G70" s="12">
        <v>122795720</v>
      </c>
      <c r="H70" s="12"/>
      <c r="I70" s="12"/>
      <c r="J70" s="12">
        <v>51505575</v>
      </c>
      <c r="K70" s="12">
        <v>15844607</v>
      </c>
      <c r="L70" s="18"/>
      <c r="M70" s="12">
        <v>31689220</v>
      </c>
      <c r="N70" s="5">
        <v>463496967</v>
      </c>
    </row>
    <row r="71" spans="1:14">
      <c r="B71" s="2" t="s">
        <v>26</v>
      </c>
      <c r="C71" s="16"/>
      <c r="D71" s="12">
        <v>2053341</v>
      </c>
      <c r="E71" s="12">
        <v>2195718</v>
      </c>
      <c r="F71" s="12">
        <v>1053944</v>
      </c>
      <c r="G71" s="12">
        <v>2653319</v>
      </c>
      <c r="H71" s="12"/>
      <c r="I71" s="12"/>
      <c r="J71" s="12">
        <v>1112229</v>
      </c>
      <c r="K71" s="12">
        <v>351315</v>
      </c>
      <c r="L71" s="12"/>
      <c r="M71" s="12">
        <v>702627</v>
      </c>
      <c r="N71" s="5">
        <v>10122493</v>
      </c>
    </row>
    <row r="72" spans="1:14">
      <c r="B72" s="2" t="s">
        <v>27</v>
      </c>
      <c r="C72" s="16"/>
      <c r="D72" s="25" t="s">
        <v>45</v>
      </c>
      <c r="E72" s="25" t="s">
        <v>45</v>
      </c>
      <c r="F72" s="25" t="s">
        <v>45</v>
      </c>
      <c r="G72" s="25" t="s">
        <v>45</v>
      </c>
      <c r="H72" s="12"/>
      <c r="J72" s="25" t="s">
        <v>45</v>
      </c>
      <c r="K72" s="25" t="s">
        <v>45</v>
      </c>
      <c r="L72" s="23"/>
      <c r="M72" s="25" t="s">
        <v>45</v>
      </c>
      <c r="N72" s="10"/>
    </row>
    <row r="73" spans="1:14">
      <c r="C73" s="16"/>
      <c r="N73" s="10"/>
    </row>
    <row r="74" spans="1:14">
      <c r="B74" s="8" t="s">
        <v>48</v>
      </c>
      <c r="N74" s="10"/>
    </row>
    <row r="75" spans="1:14">
      <c r="A75" s="9">
        <v>1</v>
      </c>
      <c r="B75" s="41" t="s">
        <v>15</v>
      </c>
      <c r="C75" s="15" t="s">
        <v>49</v>
      </c>
      <c r="N75" s="10"/>
    </row>
    <row r="76" spans="1:14">
      <c r="B76" s="2" t="s">
        <v>17</v>
      </c>
      <c r="C76" s="6" t="s">
        <v>50</v>
      </c>
      <c r="N76" s="10"/>
    </row>
    <row r="77" spans="1:14">
      <c r="B77" s="2" t="s">
        <v>18</v>
      </c>
      <c r="C77" s="11" t="s">
        <v>51</v>
      </c>
      <c r="N77" s="10"/>
    </row>
    <row r="78" spans="1:14">
      <c r="B78" s="2" t="s">
        <v>20</v>
      </c>
      <c r="C78" s="6" t="s">
        <v>52</v>
      </c>
      <c r="N78" s="10"/>
    </row>
    <row r="79" spans="1:14">
      <c r="B79" s="2" t="s">
        <v>22</v>
      </c>
      <c r="C79" s="6" t="s">
        <v>35</v>
      </c>
      <c r="N79" s="10"/>
    </row>
    <row r="80" spans="1:14">
      <c r="B80" s="2" t="s">
        <v>24</v>
      </c>
      <c r="C80" s="16"/>
      <c r="D80" s="12">
        <v>161000000</v>
      </c>
      <c r="E80" s="17"/>
      <c r="F80" s="17"/>
      <c r="G80" s="17"/>
      <c r="H80" s="12">
        <v>22000000</v>
      </c>
      <c r="J80" s="17"/>
      <c r="K80" s="12">
        <v>34000000</v>
      </c>
      <c r="M80" s="12">
        <v>75000000</v>
      </c>
      <c r="N80" s="5">
        <v>292000000</v>
      </c>
    </row>
    <row r="81" spans="1:14">
      <c r="B81" s="2" t="s">
        <v>31</v>
      </c>
      <c r="C81" s="16"/>
      <c r="D81" s="12">
        <v>0</v>
      </c>
      <c r="E81" s="12"/>
      <c r="F81" s="12"/>
      <c r="G81" s="12"/>
      <c r="H81" s="12">
        <v>0</v>
      </c>
      <c r="I81" s="12"/>
      <c r="J81" s="12"/>
      <c r="K81" s="12">
        <v>0</v>
      </c>
      <c r="L81" s="12"/>
      <c r="M81" s="12">
        <v>0</v>
      </c>
      <c r="N81" s="5">
        <v>0</v>
      </c>
    </row>
    <row r="82" spans="1:14">
      <c r="B82" s="2" t="s">
        <v>26</v>
      </c>
      <c r="C82" s="16"/>
      <c r="D82" s="12">
        <v>0</v>
      </c>
      <c r="E82" s="12"/>
      <c r="F82" s="12"/>
      <c r="G82" s="12"/>
      <c r="H82" s="12">
        <v>0</v>
      </c>
      <c r="I82" s="12"/>
      <c r="J82" s="12"/>
      <c r="K82" s="12">
        <v>0</v>
      </c>
      <c r="L82" s="12"/>
      <c r="M82" s="12">
        <v>0</v>
      </c>
      <c r="N82" s="5">
        <v>0</v>
      </c>
    </row>
    <row r="83" spans="1:14">
      <c r="B83" s="2" t="s">
        <v>27</v>
      </c>
      <c r="D83" s="40">
        <v>0.11799999999999999</v>
      </c>
      <c r="E83" s="14"/>
      <c r="F83" s="14"/>
      <c r="G83" s="14"/>
      <c r="H83" s="40">
        <v>0.11</v>
      </c>
      <c r="I83" s="14"/>
      <c r="J83" s="14"/>
      <c r="K83" s="40">
        <v>0.11600000000000001</v>
      </c>
      <c r="L83" s="14"/>
      <c r="M83" s="40">
        <v>0.13100000000000001</v>
      </c>
      <c r="N83" s="10"/>
    </row>
    <row r="84" spans="1:14">
      <c r="D84" s="18"/>
      <c r="E84" s="18"/>
      <c r="F84" s="18"/>
      <c r="G84" s="18"/>
      <c r="H84" s="18"/>
      <c r="I84" s="18"/>
      <c r="J84" s="18"/>
      <c r="K84" s="18"/>
      <c r="L84" s="18"/>
      <c r="M84" s="18"/>
      <c r="N84" s="10"/>
    </row>
    <row r="85" spans="1:14">
      <c r="A85" s="9">
        <v>2</v>
      </c>
      <c r="B85" s="41" t="s">
        <v>15</v>
      </c>
      <c r="C85" s="15" t="s">
        <v>53</v>
      </c>
      <c r="D85" s="18"/>
      <c r="E85" s="18"/>
      <c r="F85" s="18"/>
      <c r="G85" s="18"/>
      <c r="H85" s="18"/>
      <c r="I85" s="18"/>
      <c r="J85" s="18"/>
      <c r="K85" s="18"/>
      <c r="L85" s="18"/>
      <c r="M85" s="18"/>
      <c r="N85" s="10"/>
    </row>
    <row r="86" spans="1:14">
      <c r="B86" s="2" t="s">
        <v>17</v>
      </c>
      <c r="C86" s="6" t="s">
        <v>50</v>
      </c>
      <c r="D86" s="18"/>
      <c r="E86" s="18"/>
      <c r="F86" s="18"/>
      <c r="G86" s="18"/>
      <c r="H86" s="18"/>
      <c r="I86" s="18"/>
      <c r="J86" s="18"/>
      <c r="K86" s="18"/>
      <c r="L86" s="18"/>
      <c r="M86" s="18"/>
      <c r="N86" s="10"/>
    </row>
    <row r="87" spans="1:14">
      <c r="B87" s="2" t="s">
        <v>18</v>
      </c>
      <c r="C87" s="11" t="s">
        <v>54</v>
      </c>
      <c r="D87" s="18"/>
      <c r="E87" s="18"/>
      <c r="F87" s="18"/>
      <c r="G87" s="18"/>
      <c r="H87" s="18"/>
      <c r="I87" s="18"/>
      <c r="J87" s="18"/>
      <c r="K87" s="18"/>
      <c r="L87" s="18"/>
      <c r="M87" s="18"/>
      <c r="N87" s="10"/>
    </row>
    <row r="88" spans="1:14">
      <c r="B88" s="2" t="s">
        <v>20</v>
      </c>
      <c r="C88" s="6" t="s">
        <v>52</v>
      </c>
      <c r="D88" s="18"/>
      <c r="E88" s="18"/>
      <c r="F88" s="18"/>
      <c r="G88" s="18"/>
      <c r="H88" s="18"/>
      <c r="I88" s="18"/>
      <c r="J88" s="18"/>
      <c r="K88" s="18"/>
      <c r="L88" s="18"/>
      <c r="M88" s="18"/>
      <c r="N88" s="10"/>
    </row>
    <row r="89" spans="1:14">
      <c r="B89" s="2" t="s">
        <v>22</v>
      </c>
      <c r="C89" s="6" t="s">
        <v>35</v>
      </c>
      <c r="D89" s="18"/>
      <c r="E89" s="18"/>
      <c r="F89" s="18"/>
      <c r="G89" s="18"/>
      <c r="H89" s="18"/>
      <c r="I89" s="18"/>
      <c r="J89" s="18"/>
      <c r="K89" s="18"/>
      <c r="L89" s="18"/>
      <c r="M89" s="18"/>
      <c r="N89" s="10"/>
    </row>
    <row r="90" spans="1:14">
      <c r="B90" s="2" t="s">
        <v>24</v>
      </c>
      <c r="C90" s="16"/>
      <c r="D90" s="12">
        <v>161800000</v>
      </c>
      <c r="E90" s="12"/>
      <c r="F90" s="12"/>
      <c r="G90" s="12"/>
      <c r="H90" s="12">
        <v>21600000</v>
      </c>
      <c r="I90" s="12"/>
      <c r="J90" s="12"/>
      <c r="K90" s="12">
        <v>33600000</v>
      </c>
      <c r="L90" s="12"/>
      <c r="M90" s="12">
        <v>75000000</v>
      </c>
      <c r="N90" s="5">
        <v>292000000</v>
      </c>
    </row>
    <row r="91" spans="1:14">
      <c r="B91" s="2" t="s">
        <v>31</v>
      </c>
      <c r="C91" s="16"/>
      <c r="D91" s="12">
        <v>16380000</v>
      </c>
      <c r="E91" s="12"/>
      <c r="F91" s="12"/>
      <c r="G91" s="12"/>
      <c r="H91" s="12">
        <v>0</v>
      </c>
      <c r="I91" s="12"/>
      <c r="J91" s="12"/>
      <c r="K91" s="12">
        <v>5460000</v>
      </c>
      <c r="L91" s="12"/>
      <c r="M91" s="12">
        <v>34125000</v>
      </c>
      <c r="N91" s="5">
        <v>55965000</v>
      </c>
    </row>
    <row r="92" spans="1:14">
      <c r="B92" s="2" t="s">
        <v>26</v>
      </c>
      <c r="C92" s="16"/>
      <c r="D92" s="12">
        <v>96123</v>
      </c>
      <c r="E92" s="12"/>
      <c r="F92" s="12"/>
      <c r="G92" s="12"/>
      <c r="H92" s="12">
        <v>16504</v>
      </c>
      <c r="I92" s="12"/>
      <c r="J92" s="12"/>
      <c r="K92" s="12">
        <v>16504</v>
      </c>
      <c r="L92" s="12"/>
      <c r="M92" s="12">
        <v>0</v>
      </c>
      <c r="N92" s="5">
        <v>129131</v>
      </c>
    </row>
    <row r="93" spans="1:14">
      <c r="B93" s="2" t="s">
        <v>27</v>
      </c>
      <c r="D93" s="40">
        <v>2.1999999999999999E-2</v>
      </c>
      <c r="E93" s="40"/>
      <c r="F93" s="40"/>
      <c r="G93" s="40"/>
      <c r="H93" s="40">
        <v>0.1</v>
      </c>
      <c r="I93" s="40"/>
      <c r="J93" s="40"/>
      <c r="K93" s="40">
        <v>1.6E-2</v>
      </c>
      <c r="L93" s="40"/>
      <c r="M93" s="40">
        <v>5.3999999999999999E-2</v>
      </c>
      <c r="N93" s="10"/>
    </row>
    <row r="94" spans="1:14">
      <c r="D94" s="18"/>
      <c r="E94" s="18"/>
      <c r="F94" s="18"/>
      <c r="G94" s="18"/>
      <c r="H94" s="18"/>
      <c r="I94" s="18"/>
      <c r="J94" s="18"/>
      <c r="K94" s="18"/>
      <c r="L94" s="18"/>
      <c r="M94" s="18"/>
      <c r="N94" s="10"/>
    </row>
    <row r="95" spans="1:14">
      <c r="A95" s="9">
        <v>3</v>
      </c>
      <c r="B95" s="41" t="s">
        <v>15</v>
      </c>
      <c r="C95" s="15" t="s">
        <v>55</v>
      </c>
      <c r="D95" s="18"/>
      <c r="E95" s="18"/>
      <c r="F95" s="18"/>
      <c r="G95" s="18"/>
      <c r="H95" s="18"/>
      <c r="I95" s="18"/>
      <c r="J95" s="18"/>
      <c r="K95" s="18"/>
      <c r="L95" s="18"/>
      <c r="M95" s="18"/>
      <c r="N95" s="10"/>
    </row>
    <row r="96" spans="1:14">
      <c r="B96" s="2" t="s">
        <v>17</v>
      </c>
      <c r="C96" s="6">
        <v>2019</v>
      </c>
      <c r="D96" s="18"/>
      <c r="E96" s="18"/>
      <c r="F96" s="18"/>
      <c r="G96" s="18"/>
      <c r="H96" s="18"/>
      <c r="I96" s="18"/>
      <c r="J96" s="18"/>
      <c r="K96" s="18"/>
      <c r="L96" s="18"/>
      <c r="M96" s="18"/>
      <c r="N96" s="10"/>
    </row>
    <row r="97" spans="1:15">
      <c r="B97" s="2" t="s">
        <v>18</v>
      </c>
      <c r="C97" s="11" t="s">
        <v>56</v>
      </c>
      <c r="D97" s="18"/>
      <c r="E97" s="18"/>
      <c r="F97" s="18"/>
      <c r="G97" s="18"/>
      <c r="H97" s="18"/>
      <c r="I97" s="18"/>
      <c r="J97" s="18"/>
      <c r="K97" s="18"/>
      <c r="L97" s="18"/>
      <c r="M97" s="18"/>
      <c r="N97" s="10"/>
    </row>
    <row r="98" spans="1:15">
      <c r="B98" s="2" t="s">
        <v>20</v>
      </c>
      <c r="C98" s="6" t="s">
        <v>21</v>
      </c>
      <c r="D98" s="18"/>
      <c r="E98" s="18"/>
      <c r="F98" s="18"/>
      <c r="G98" s="18"/>
      <c r="H98" s="18"/>
      <c r="I98" s="18"/>
      <c r="J98" s="18"/>
      <c r="K98" s="18"/>
      <c r="L98" s="18"/>
      <c r="M98" s="18"/>
      <c r="N98" s="10"/>
    </row>
    <row r="99" spans="1:15">
      <c r="B99" s="2" t="s">
        <v>22</v>
      </c>
      <c r="C99" s="6" t="s">
        <v>35</v>
      </c>
      <c r="D99" s="18"/>
      <c r="E99" s="18"/>
      <c r="F99" s="18"/>
      <c r="G99" s="18"/>
      <c r="H99" s="18"/>
      <c r="I99" s="18"/>
      <c r="J99" s="18"/>
      <c r="K99" s="18"/>
      <c r="L99" s="18"/>
      <c r="M99" s="18"/>
      <c r="N99" s="10"/>
    </row>
    <row r="100" spans="1:15">
      <c r="B100" s="2" t="s">
        <v>24</v>
      </c>
      <c r="C100" s="16"/>
      <c r="D100" s="12">
        <v>142200000</v>
      </c>
      <c r="E100" s="12"/>
      <c r="F100" s="12"/>
      <c r="G100" s="12"/>
      <c r="H100" s="12">
        <v>16400000</v>
      </c>
      <c r="I100" s="12"/>
      <c r="J100" s="12"/>
      <c r="K100" s="12">
        <v>32400000</v>
      </c>
      <c r="L100" s="12"/>
      <c r="M100" s="12">
        <v>100000000</v>
      </c>
      <c r="N100" s="5">
        <v>291000000</v>
      </c>
    </row>
    <row r="101" spans="1:15">
      <c r="B101" s="2" t="s">
        <v>31</v>
      </c>
      <c r="C101" s="16"/>
      <c r="D101" s="12">
        <v>0</v>
      </c>
      <c r="E101" s="12"/>
      <c r="F101" s="12"/>
      <c r="G101" s="12"/>
      <c r="H101" s="12">
        <v>0</v>
      </c>
      <c r="I101" s="12"/>
      <c r="J101" s="12"/>
      <c r="K101" s="12">
        <v>0</v>
      </c>
      <c r="L101" s="12"/>
      <c r="M101" s="12">
        <v>0</v>
      </c>
      <c r="N101" s="5">
        <v>0</v>
      </c>
    </row>
    <row r="102" spans="1:15">
      <c r="B102" s="2" t="s">
        <v>26</v>
      </c>
      <c r="C102" s="16"/>
      <c r="D102" s="12">
        <v>11329724</v>
      </c>
      <c r="E102" s="12"/>
      <c r="F102" s="12"/>
      <c r="G102" s="12"/>
      <c r="H102" s="12">
        <v>1788548</v>
      </c>
      <c r="I102" s="12"/>
      <c r="J102" s="12"/>
      <c r="K102" s="12">
        <v>2417940</v>
      </c>
      <c r="L102" s="12"/>
      <c r="M102" s="12">
        <v>3933696</v>
      </c>
      <c r="N102" s="5">
        <v>19469908</v>
      </c>
    </row>
    <row r="103" spans="1:15">
      <c r="B103" s="2" t="s">
        <v>27</v>
      </c>
      <c r="D103" s="40">
        <v>9.2999999999999999E-2</v>
      </c>
      <c r="E103" s="40"/>
      <c r="F103" s="40"/>
      <c r="G103" s="40"/>
      <c r="H103" s="40">
        <v>0.09</v>
      </c>
      <c r="I103" s="40"/>
      <c r="J103" s="40"/>
      <c r="K103" s="40">
        <v>9.7000000000000003E-2</v>
      </c>
      <c r="L103" s="40"/>
      <c r="M103" s="40">
        <v>0.13100000000000001</v>
      </c>
      <c r="N103" s="10"/>
    </row>
    <row r="104" spans="1:15">
      <c r="N104" s="10"/>
    </row>
    <row r="105" spans="1:15">
      <c r="B105" s="8" t="s">
        <v>57</v>
      </c>
      <c r="C105"/>
      <c r="N105" s="10"/>
    </row>
    <row r="106" spans="1:15">
      <c r="A106" s="9">
        <v>1</v>
      </c>
      <c r="B106" s="41" t="s">
        <v>15</v>
      </c>
      <c r="C106" s="15" t="s">
        <v>58</v>
      </c>
      <c r="N106" s="10"/>
    </row>
    <row r="107" spans="1:15">
      <c r="B107" s="2" t="s">
        <v>17</v>
      </c>
      <c r="C107" s="6">
        <v>2018</v>
      </c>
      <c r="N107" s="10"/>
      <c r="O107" s="19"/>
    </row>
    <row r="108" spans="1:15">
      <c r="B108" s="2" t="s">
        <v>18</v>
      </c>
      <c r="C108" s="11" t="s">
        <v>59</v>
      </c>
      <c r="N108" s="10"/>
      <c r="O108" s="19"/>
    </row>
    <row r="109" spans="1:15">
      <c r="B109" s="2" t="s">
        <v>20</v>
      </c>
      <c r="C109" s="6" t="s">
        <v>42</v>
      </c>
      <c r="N109" s="10"/>
      <c r="O109" s="19"/>
    </row>
    <row r="110" spans="1:15">
      <c r="B110" s="2" t="s">
        <v>22</v>
      </c>
      <c r="C110" s="6" t="s">
        <v>39</v>
      </c>
      <c r="N110" s="10"/>
    </row>
    <row r="111" spans="1:15">
      <c r="B111" s="2" t="s">
        <v>24</v>
      </c>
      <c r="C111" s="16"/>
      <c r="D111" s="12"/>
      <c r="E111" s="12">
        <v>14757809</v>
      </c>
      <c r="F111" s="12"/>
      <c r="G111" s="12"/>
      <c r="H111" s="12">
        <v>11868714</v>
      </c>
      <c r="I111" s="12"/>
      <c r="J111" s="12">
        <v>8050796</v>
      </c>
      <c r="K111" s="12">
        <v>19078420</v>
      </c>
      <c r="L111" s="12"/>
      <c r="M111" s="12"/>
      <c r="N111" s="5">
        <v>53755739</v>
      </c>
    </row>
    <row r="112" spans="1:15">
      <c r="B112" s="2" t="s">
        <v>31</v>
      </c>
      <c r="C112" s="16"/>
      <c r="D112" s="12"/>
      <c r="E112" s="12">
        <v>5431926</v>
      </c>
      <c r="F112" s="12"/>
      <c r="G112" s="12"/>
      <c r="H112" s="12">
        <v>4368533</v>
      </c>
      <c r="I112" s="12"/>
      <c r="J112" s="12">
        <v>2960256</v>
      </c>
      <c r="K112" s="12">
        <v>7012646</v>
      </c>
      <c r="L112" s="12"/>
      <c r="M112" s="12"/>
      <c r="N112" s="5">
        <v>19773361</v>
      </c>
    </row>
    <row r="113" spans="1:14">
      <c r="B113" s="2" t="s">
        <v>26</v>
      </c>
      <c r="C113" s="16"/>
      <c r="D113" s="12"/>
      <c r="E113" s="12">
        <v>1879542</v>
      </c>
      <c r="F113" s="12"/>
      <c r="G113" s="12"/>
      <c r="H113" s="12">
        <v>1518023</v>
      </c>
      <c r="I113" s="12"/>
      <c r="J113" s="12">
        <v>1025380</v>
      </c>
      <c r="K113" s="12">
        <v>2428778</v>
      </c>
      <c r="L113" s="12"/>
      <c r="M113" s="12"/>
      <c r="N113" s="5">
        <v>6851723</v>
      </c>
    </row>
    <row r="114" spans="1:14">
      <c r="B114" s="2" t="s">
        <v>27</v>
      </c>
      <c r="D114" s="23"/>
      <c r="E114" s="40">
        <v>0.36599999999999999</v>
      </c>
      <c r="F114" s="14"/>
      <c r="G114" s="14"/>
      <c r="H114" s="40">
        <v>0.36599999999999999</v>
      </c>
      <c r="I114" s="14"/>
      <c r="J114" s="40">
        <v>0.36799999999999999</v>
      </c>
      <c r="K114" s="40">
        <v>0.36899999999999999</v>
      </c>
      <c r="L114" s="14"/>
      <c r="M114" s="14"/>
      <c r="N114" s="10"/>
    </row>
    <row r="115" spans="1:14">
      <c r="C115"/>
      <c r="N115" s="10"/>
    </row>
    <row r="116" spans="1:14">
      <c r="A116" s="9">
        <v>2</v>
      </c>
      <c r="B116" s="41" t="s">
        <v>15</v>
      </c>
      <c r="C116" s="15" t="s">
        <v>60</v>
      </c>
      <c r="N116" s="10"/>
    </row>
    <row r="117" spans="1:14">
      <c r="B117" s="2" t="s">
        <v>17</v>
      </c>
      <c r="C117" s="6">
        <v>2019</v>
      </c>
      <c r="N117" s="10"/>
    </row>
    <row r="118" spans="1:14" ht="33">
      <c r="B118" s="2" t="s">
        <v>18</v>
      </c>
      <c r="C118" s="11" t="s">
        <v>61</v>
      </c>
      <c r="N118" s="10"/>
    </row>
    <row r="119" spans="1:14">
      <c r="B119" s="2" t="s">
        <v>20</v>
      </c>
      <c r="C119" s="6" t="s">
        <v>42</v>
      </c>
      <c r="N119" s="10"/>
    </row>
    <row r="120" spans="1:14">
      <c r="B120" s="2" t="s">
        <v>22</v>
      </c>
      <c r="C120" s="6" t="s">
        <v>39</v>
      </c>
      <c r="N120" s="10"/>
    </row>
    <row r="121" spans="1:14">
      <c r="A121" s="20"/>
      <c r="B121" s="13" t="s">
        <v>24</v>
      </c>
      <c r="C121" s="16"/>
      <c r="D121" s="17"/>
      <c r="E121" s="12">
        <v>18521141</v>
      </c>
      <c r="F121" s="12"/>
      <c r="G121" s="12"/>
      <c r="H121" s="12">
        <v>14494806</v>
      </c>
      <c r="I121" s="12"/>
      <c r="J121" s="12">
        <v>10477249</v>
      </c>
      <c r="K121" s="12">
        <v>24426363</v>
      </c>
      <c r="L121" s="12"/>
      <c r="M121" s="12"/>
      <c r="N121" s="5">
        <v>67919559</v>
      </c>
    </row>
    <row r="122" spans="1:14">
      <c r="A122" s="20"/>
      <c r="B122" s="13" t="s">
        <v>31</v>
      </c>
      <c r="C122" s="16"/>
      <c r="D122" s="12"/>
      <c r="E122" s="12">
        <v>10954180</v>
      </c>
      <c r="F122" s="12"/>
      <c r="G122" s="12"/>
      <c r="H122" s="12">
        <v>8572836</v>
      </c>
      <c r="I122" s="12"/>
      <c r="J122" s="12">
        <v>6191493</v>
      </c>
      <c r="K122" s="12">
        <v>14430941</v>
      </c>
      <c r="L122" s="12"/>
      <c r="M122" s="12"/>
      <c r="N122" s="5">
        <v>40149450</v>
      </c>
    </row>
    <row r="123" spans="1:14">
      <c r="A123" s="20"/>
      <c r="B123" s="13" t="s">
        <v>26</v>
      </c>
      <c r="C123" s="16"/>
      <c r="D123" s="17"/>
      <c r="E123" s="12">
        <v>1491462</v>
      </c>
      <c r="F123" s="12"/>
      <c r="G123" s="12"/>
      <c r="H123" s="12">
        <v>1167231</v>
      </c>
      <c r="I123" s="12"/>
      <c r="J123" s="12">
        <v>843000</v>
      </c>
      <c r="K123" s="12">
        <v>1964839</v>
      </c>
      <c r="L123" s="12"/>
      <c r="M123" s="12"/>
      <c r="N123" s="5">
        <v>5466532</v>
      </c>
    </row>
    <row r="124" spans="1:14">
      <c r="B124" s="2" t="s">
        <v>27</v>
      </c>
      <c r="D124" s="14"/>
      <c r="E124" s="40">
        <v>0.20599999999999999</v>
      </c>
      <c r="F124" s="40"/>
      <c r="G124" s="40"/>
      <c r="H124" s="40">
        <v>0.20599999999999999</v>
      </c>
      <c r="I124" s="40"/>
      <c r="J124" s="40">
        <v>0.20599999999999999</v>
      </c>
      <c r="K124" s="40">
        <v>0.20499999999999999</v>
      </c>
      <c r="L124" s="40"/>
      <c r="M124" s="40"/>
    </row>
    <row r="125" spans="1:14">
      <c r="C125"/>
    </row>
    <row r="126" spans="1:14">
      <c r="A126" s="9">
        <v>3</v>
      </c>
      <c r="B126" s="41" t="s">
        <v>15</v>
      </c>
      <c r="C126" s="15" t="s">
        <v>62</v>
      </c>
    </row>
    <row r="127" spans="1:14">
      <c r="B127" s="2" t="s">
        <v>17</v>
      </c>
      <c r="C127" s="6">
        <v>2019</v>
      </c>
    </row>
    <row r="128" spans="1:14">
      <c r="B128" s="2" t="s">
        <v>18</v>
      </c>
      <c r="C128" s="11" t="s">
        <v>63</v>
      </c>
    </row>
    <row r="129" spans="1:14">
      <c r="B129" s="2" t="s">
        <v>20</v>
      </c>
      <c r="C129" s="6" t="s">
        <v>42</v>
      </c>
    </row>
    <row r="130" spans="1:14">
      <c r="B130" s="2" t="s">
        <v>22</v>
      </c>
      <c r="C130" s="6" t="s">
        <v>39</v>
      </c>
    </row>
    <row r="131" spans="1:14">
      <c r="A131" s="20"/>
      <c r="B131" s="13" t="s">
        <v>24</v>
      </c>
      <c r="C131" s="16"/>
      <c r="D131" s="17"/>
      <c r="E131" s="12">
        <v>17348777</v>
      </c>
      <c r="F131" s="12"/>
      <c r="G131" s="12"/>
      <c r="H131" s="12">
        <v>13405873</v>
      </c>
      <c r="I131" s="12"/>
      <c r="J131" s="12">
        <v>9462969</v>
      </c>
      <c r="K131" s="12">
        <v>22868842</v>
      </c>
      <c r="L131" s="12"/>
      <c r="M131" s="12"/>
      <c r="N131" s="5">
        <v>63086461</v>
      </c>
    </row>
    <row r="132" spans="1:14">
      <c r="A132" s="20"/>
      <c r="B132" s="13" t="s">
        <v>31</v>
      </c>
      <c r="C132" s="16"/>
      <c r="D132" s="12"/>
      <c r="E132" s="12">
        <v>10809201</v>
      </c>
      <c r="F132" s="12"/>
      <c r="G132" s="12"/>
      <c r="H132" s="12">
        <v>8352564</v>
      </c>
      <c r="I132" s="12"/>
      <c r="J132" s="12">
        <v>5895928</v>
      </c>
      <c r="K132" s="12">
        <v>14248492</v>
      </c>
      <c r="L132" s="12"/>
      <c r="M132" s="12"/>
      <c r="N132" s="5">
        <v>39306185</v>
      </c>
    </row>
    <row r="133" spans="1:14">
      <c r="A133" s="20"/>
      <c r="B133" s="13" t="s">
        <v>26</v>
      </c>
      <c r="C133" s="16"/>
      <c r="D133" s="17"/>
      <c r="E133" s="12">
        <v>439225</v>
      </c>
      <c r="F133" s="12"/>
      <c r="G133" s="12"/>
      <c r="H133" s="12">
        <v>339401</v>
      </c>
      <c r="I133" s="12"/>
      <c r="J133" s="12">
        <v>239577</v>
      </c>
      <c r="K133" s="12">
        <v>578979</v>
      </c>
      <c r="L133" s="12"/>
      <c r="M133" s="12"/>
      <c r="N133" s="5">
        <v>1597182</v>
      </c>
    </row>
    <row r="134" spans="1:14">
      <c r="B134" s="2" t="s">
        <v>27</v>
      </c>
      <c r="D134" s="26"/>
      <c r="E134" s="40">
        <v>0.504</v>
      </c>
      <c r="F134" s="40"/>
      <c r="G134" s="40"/>
      <c r="H134" s="40">
        <v>0.504</v>
      </c>
      <c r="I134" s="40"/>
      <c r="J134" s="40">
        <v>0.504</v>
      </c>
      <c r="K134" s="40">
        <v>0.504</v>
      </c>
      <c r="L134" s="40"/>
      <c r="M134" s="40"/>
    </row>
    <row r="135" spans="1:14">
      <c r="N135" s="10"/>
    </row>
    <row r="136" spans="1:14">
      <c r="A136" s="1">
        <v>4</v>
      </c>
      <c r="B136" s="2" t="s">
        <v>15</v>
      </c>
      <c r="C136" s="15" t="s">
        <v>64</v>
      </c>
      <c r="N136" s="10"/>
    </row>
    <row r="137" spans="1:14">
      <c r="B137" s="2" t="s">
        <v>17</v>
      </c>
      <c r="C137" s="6">
        <v>2019</v>
      </c>
      <c r="N137" s="10"/>
    </row>
    <row r="138" spans="1:14">
      <c r="B138" s="2" t="s">
        <v>18</v>
      </c>
      <c r="C138" s="11" t="s">
        <v>65</v>
      </c>
      <c r="N138" s="10"/>
    </row>
    <row r="139" spans="1:14">
      <c r="B139" s="2" t="s">
        <v>20</v>
      </c>
      <c r="C139" s="6" t="s">
        <v>42</v>
      </c>
      <c r="N139" s="10"/>
    </row>
    <row r="140" spans="1:14">
      <c r="B140" s="2" t="s">
        <v>22</v>
      </c>
      <c r="C140" s="6" t="s">
        <v>66</v>
      </c>
      <c r="E140" s="18"/>
      <c r="F140" s="18"/>
      <c r="G140" s="18"/>
      <c r="H140" s="18"/>
      <c r="I140" s="18"/>
      <c r="J140" s="18"/>
      <c r="K140" s="18"/>
      <c r="L140" s="18"/>
      <c r="M140" s="18"/>
    </row>
    <row r="141" spans="1:14">
      <c r="B141" s="2" t="s">
        <v>24</v>
      </c>
      <c r="C141" s="16"/>
      <c r="E141" s="12">
        <v>7889858</v>
      </c>
      <c r="F141" s="12"/>
      <c r="G141" s="12"/>
      <c r="H141" s="12">
        <v>6585969</v>
      </c>
      <c r="I141" s="12"/>
      <c r="J141" s="12">
        <v>4855297</v>
      </c>
      <c r="K141" s="12">
        <v>11007412</v>
      </c>
      <c r="L141" s="18"/>
      <c r="M141" s="18"/>
      <c r="N141" s="5">
        <v>30338536</v>
      </c>
    </row>
    <row r="142" spans="1:14">
      <c r="B142" s="2" t="s">
        <v>31</v>
      </c>
      <c r="C142" s="16"/>
      <c r="D142" s="18"/>
      <c r="E142" s="12">
        <v>4054966</v>
      </c>
      <c r="F142" s="12"/>
      <c r="G142" s="12"/>
      <c r="H142" s="12">
        <v>3386565</v>
      </c>
      <c r="I142" s="12"/>
      <c r="J142" s="12">
        <v>2495364</v>
      </c>
      <c r="K142" s="12">
        <v>5659129</v>
      </c>
      <c r="L142" s="18"/>
      <c r="M142" s="18"/>
      <c r="N142" s="5">
        <v>15596024</v>
      </c>
    </row>
    <row r="143" spans="1:14">
      <c r="B143" s="2" t="s">
        <v>26</v>
      </c>
      <c r="C143" s="16"/>
      <c r="D143" s="18"/>
      <c r="E143" s="12">
        <v>457878</v>
      </c>
      <c r="F143" s="12"/>
      <c r="G143" s="12"/>
      <c r="H143" s="12">
        <v>382404</v>
      </c>
      <c r="I143" s="12"/>
      <c r="J143" s="12">
        <v>281771</v>
      </c>
      <c r="K143" s="12">
        <v>639017</v>
      </c>
      <c r="L143" s="18"/>
      <c r="M143" s="18"/>
      <c r="N143" s="5">
        <v>1761070</v>
      </c>
    </row>
    <row r="144" spans="1:14">
      <c r="B144" s="2" t="s">
        <v>27</v>
      </c>
      <c r="D144" s="18"/>
      <c r="E144" s="40">
        <v>0.17299999999999999</v>
      </c>
      <c r="F144" s="14"/>
      <c r="G144" s="14"/>
      <c r="H144" s="40">
        <v>0.17399999999999999</v>
      </c>
      <c r="I144" s="14"/>
      <c r="J144" s="40">
        <v>0.17299999999999999</v>
      </c>
      <c r="K144" s="40">
        <v>0.17399999999999999</v>
      </c>
      <c r="L144" s="18"/>
      <c r="M144" s="18"/>
      <c r="N144" s="10"/>
    </row>
    <row r="145" spans="1:14">
      <c r="C145"/>
      <c r="N145" s="10"/>
    </row>
    <row r="146" spans="1:14">
      <c r="A146" s="1">
        <v>5</v>
      </c>
      <c r="B146" s="2" t="s">
        <v>15</v>
      </c>
      <c r="C146" s="15" t="s">
        <v>67</v>
      </c>
      <c r="N146" s="10"/>
    </row>
    <row r="147" spans="1:14">
      <c r="B147" s="2" t="s">
        <v>17</v>
      </c>
      <c r="C147" s="6">
        <v>2020</v>
      </c>
      <c r="N147" s="10"/>
    </row>
    <row r="148" spans="1:14">
      <c r="B148" s="2" t="s">
        <v>18</v>
      </c>
      <c r="C148" s="6" t="s">
        <v>68</v>
      </c>
      <c r="N148" s="10"/>
    </row>
    <row r="149" spans="1:14">
      <c r="B149" s="2" t="s">
        <v>20</v>
      </c>
      <c r="C149" s="6" t="s">
        <v>42</v>
      </c>
      <c r="N149" s="10"/>
    </row>
    <row r="150" spans="1:14">
      <c r="B150" s="2" t="s">
        <v>22</v>
      </c>
      <c r="C150" s="6" t="s">
        <v>39</v>
      </c>
      <c r="N150" s="10"/>
    </row>
    <row r="151" spans="1:14">
      <c r="B151" s="2" t="s">
        <v>24</v>
      </c>
      <c r="C151" s="16"/>
      <c r="D151" s="17"/>
      <c r="E151" s="12">
        <v>7957433</v>
      </c>
      <c r="F151" s="17"/>
      <c r="G151" s="17"/>
      <c r="H151" s="12">
        <v>6797804</v>
      </c>
      <c r="I151" s="12"/>
      <c r="J151" s="12">
        <v>5318278</v>
      </c>
      <c r="K151" s="12">
        <v>11276371</v>
      </c>
      <c r="L151" s="12"/>
      <c r="M151" s="12"/>
      <c r="N151" s="5">
        <v>31349886</v>
      </c>
    </row>
    <row r="152" spans="1:14">
      <c r="B152" s="2" t="s">
        <v>31</v>
      </c>
      <c r="C152" s="16"/>
      <c r="D152" s="12"/>
      <c r="E152" s="12">
        <v>5864317</v>
      </c>
      <c r="F152" s="12"/>
      <c r="G152" s="12"/>
      <c r="H152" s="12">
        <v>5009695</v>
      </c>
      <c r="I152" s="12"/>
      <c r="J152" s="12">
        <v>3919315</v>
      </c>
      <c r="K152" s="12">
        <v>8310305</v>
      </c>
      <c r="L152" s="12"/>
      <c r="M152" s="12"/>
      <c r="N152" s="5">
        <v>23103632</v>
      </c>
    </row>
    <row r="153" spans="1:14">
      <c r="B153" s="2" t="s">
        <v>26</v>
      </c>
      <c r="C153" s="16"/>
      <c r="E153" s="12">
        <v>503828</v>
      </c>
      <c r="F153" s="18"/>
      <c r="G153" s="18"/>
      <c r="H153" s="12">
        <v>430406</v>
      </c>
      <c r="I153" s="18"/>
      <c r="J153" s="12">
        <v>336729</v>
      </c>
      <c r="K153" s="12">
        <v>713967</v>
      </c>
      <c r="N153" s="5">
        <v>1984930</v>
      </c>
    </row>
    <row r="154" spans="1:14">
      <c r="B154" s="2" t="s">
        <v>27</v>
      </c>
      <c r="E154" s="40">
        <v>0.66600000000000004</v>
      </c>
      <c r="F154" s="14"/>
      <c r="G154" s="14"/>
      <c r="H154" s="40">
        <v>0.66600000000000004</v>
      </c>
      <c r="I154" s="14"/>
      <c r="J154" s="40">
        <v>0.66600000000000004</v>
      </c>
      <c r="K154" s="40">
        <v>0.66600000000000004</v>
      </c>
      <c r="N154" s="10"/>
    </row>
    <row r="155" spans="1:14">
      <c r="E155" s="18"/>
      <c r="F155" s="18"/>
      <c r="G155" s="18"/>
      <c r="H155" s="18"/>
      <c r="I155" s="18"/>
      <c r="J155" s="18"/>
      <c r="K155" s="18"/>
      <c r="N155" s="10"/>
    </row>
    <row r="156" spans="1:14">
      <c r="A156" s="1">
        <v>6</v>
      </c>
      <c r="B156" s="2" t="s">
        <v>15</v>
      </c>
      <c r="C156" s="15" t="s">
        <v>69</v>
      </c>
      <c r="E156" s="18"/>
      <c r="F156" s="18"/>
      <c r="G156" s="18"/>
      <c r="H156" s="18"/>
      <c r="I156" s="18"/>
      <c r="J156" s="18"/>
      <c r="K156" s="18"/>
      <c r="N156" s="10"/>
    </row>
    <row r="157" spans="1:14">
      <c r="B157" s="2" t="s">
        <v>17</v>
      </c>
      <c r="C157" s="6">
        <v>2020</v>
      </c>
      <c r="E157" s="18"/>
      <c r="F157" s="18"/>
      <c r="G157" s="18"/>
      <c r="H157" s="18"/>
      <c r="I157" s="18"/>
      <c r="J157" s="18"/>
      <c r="K157" s="18"/>
      <c r="N157" s="10"/>
    </row>
    <row r="158" spans="1:14">
      <c r="B158" s="2" t="s">
        <v>18</v>
      </c>
      <c r="C158" s="6" t="s">
        <v>70</v>
      </c>
      <c r="D158" s="17"/>
      <c r="E158" s="18"/>
      <c r="F158" s="18"/>
      <c r="G158" s="18"/>
      <c r="H158" s="18"/>
      <c r="I158" s="18"/>
      <c r="J158" s="18"/>
      <c r="K158" s="18"/>
      <c r="L158" s="17"/>
      <c r="M158" s="17"/>
      <c r="N158" s="10"/>
    </row>
    <row r="159" spans="1:14">
      <c r="B159" s="2" t="s">
        <v>20</v>
      </c>
      <c r="C159" s="6" t="s">
        <v>42</v>
      </c>
      <c r="D159" s="17"/>
      <c r="E159" s="18"/>
      <c r="F159" s="18"/>
      <c r="G159" s="18"/>
      <c r="H159" s="18"/>
      <c r="I159" s="18"/>
      <c r="J159" s="18"/>
      <c r="K159" s="18"/>
      <c r="L159" s="17"/>
      <c r="M159" s="17"/>
      <c r="N159" s="10"/>
    </row>
    <row r="160" spans="1:14">
      <c r="B160" s="2" t="s">
        <v>22</v>
      </c>
      <c r="C160" s="6" t="s">
        <v>66</v>
      </c>
      <c r="D160" s="17"/>
      <c r="E160" s="12"/>
      <c r="F160" s="12"/>
      <c r="G160" s="12"/>
      <c r="H160" s="12"/>
      <c r="I160" s="12"/>
      <c r="J160" s="12"/>
      <c r="K160" s="12"/>
      <c r="L160" s="17"/>
      <c r="M160" s="17"/>
      <c r="N160" s="10"/>
    </row>
    <row r="161" spans="1:14">
      <c r="B161" s="2" t="s">
        <v>24</v>
      </c>
      <c r="C161" s="21"/>
      <c r="D161" s="17"/>
      <c r="E161" s="12">
        <v>3473488</v>
      </c>
      <c r="F161" s="12"/>
      <c r="G161" s="12"/>
      <c r="H161" s="12">
        <v>2787367</v>
      </c>
      <c r="I161" s="12"/>
      <c r="J161" s="12">
        <v>1972598</v>
      </c>
      <c r="K161" s="12">
        <v>4631317</v>
      </c>
      <c r="L161" s="12"/>
      <c r="M161" s="12"/>
      <c r="N161" s="5">
        <v>12864770</v>
      </c>
    </row>
    <row r="162" spans="1:14">
      <c r="B162" s="2" t="s">
        <v>31</v>
      </c>
      <c r="C162" s="21"/>
      <c r="D162" s="12"/>
      <c r="E162" s="12">
        <v>1882456</v>
      </c>
      <c r="F162" s="12"/>
      <c r="G162" s="12"/>
      <c r="H162" s="12">
        <v>1510612</v>
      </c>
      <c r="I162" s="12"/>
      <c r="J162" s="12">
        <v>1069048</v>
      </c>
      <c r="K162" s="12">
        <v>2509944</v>
      </c>
      <c r="L162" s="12"/>
      <c r="M162" s="12"/>
      <c r="N162" s="5">
        <v>6972060</v>
      </c>
    </row>
    <row r="163" spans="1:14">
      <c r="B163" s="2" t="s">
        <v>26</v>
      </c>
      <c r="C163" s="16"/>
      <c r="D163" s="17"/>
      <c r="E163" s="12">
        <v>0</v>
      </c>
      <c r="F163" s="12"/>
      <c r="G163" s="12"/>
      <c r="H163" s="12">
        <v>0</v>
      </c>
      <c r="I163" s="12"/>
      <c r="J163" s="12">
        <v>0</v>
      </c>
      <c r="K163" s="12">
        <v>0</v>
      </c>
      <c r="L163" s="17"/>
      <c r="M163" s="17"/>
      <c r="N163" s="5">
        <v>0</v>
      </c>
    </row>
    <row r="164" spans="1:14">
      <c r="B164" s="2" t="s">
        <v>27</v>
      </c>
      <c r="D164" s="17"/>
      <c r="E164" s="23" t="s">
        <v>45</v>
      </c>
      <c r="F164" s="18"/>
      <c r="G164" s="18"/>
      <c r="H164" s="23" t="s">
        <v>45</v>
      </c>
      <c r="I164" s="18"/>
      <c r="J164" s="23" t="s">
        <v>45</v>
      </c>
      <c r="K164" s="23" t="s">
        <v>45</v>
      </c>
      <c r="L164" s="17"/>
      <c r="M164" s="17"/>
      <c r="N164" s="10"/>
    </row>
    <row r="165" spans="1:14">
      <c r="E165" s="18"/>
      <c r="F165" s="18"/>
      <c r="G165" s="18"/>
      <c r="H165" s="18"/>
      <c r="I165" s="18"/>
      <c r="J165" s="18"/>
      <c r="K165" s="18"/>
      <c r="N165" s="10"/>
    </row>
    <row r="166" spans="1:14">
      <c r="A166" s="1">
        <v>7</v>
      </c>
      <c r="B166" s="2" t="s">
        <v>15</v>
      </c>
      <c r="C166" s="15" t="s">
        <v>71</v>
      </c>
      <c r="E166" s="18"/>
      <c r="F166" s="18"/>
      <c r="G166" s="18"/>
      <c r="H166" s="18"/>
      <c r="I166" s="18"/>
      <c r="J166" s="18"/>
      <c r="K166" s="18"/>
      <c r="N166" s="10"/>
    </row>
    <row r="167" spans="1:14">
      <c r="B167" s="2" t="s">
        <v>17</v>
      </c>
      <c r="C167" s="6">
        <v>2020</v>
      </c>
      <c r="E167" s="18"/>
      <c r="F167" s="18"/>
      <c r="G167" s="18"/>
      <c r="H167" s="18"/>
      <c r="I167" s="18"/>
      <c r="J167" s="18"/>
      <c r="K167" s="18"/>
      <c r="N167" s="10"/>
    </row>
    <row r="168" spans="1:14">
      <c r="B168" s="2" t="s">
        <v>18</v>
      </c>
      <c r="C168" s="6" t="s">
        <v>72</v>
      </c>
      <c r="E168" s="18"/>
      <c r="F168" s="18"/>
      <c r="G168" s="18"/>
      <c r="H168" s="18"/>
      <c r="I168" s="18"/>
      <c r="J168" s="18"/>
      <c r="K168" s="18"/>
      <c r="N168" s="10"/>
    </row>
    <row r="169" spans="1:14">
      <c r="B169" s="2" t="s">
        <v>20</v>
      </c>
      <c r="C169" s="6" t="s">
        <v>42</v>
      </c>
      <c r="E169" s="18"/>
      <c r="F169" s="18" t="s">
        <v>73</v>
      </c>
      <c r="G169" s="18"/>
      <c r="H169" s="18"/>
      <c r="I169" s="18"/>
      <c r="J169" s="18"/>
      <c r="K169" s="18"/>
      <c r="N169" s="10"/>
    </row>
    <row r="170" spans="1:14">
      <c r="B170" s="2" t="s">
        <v>22</v>
      </c>
      <c r="C170" s="6" t="s">
        <v>35</v>
      </c>
      <c r="E170" s="18"/>
      <c r="F170" s="18"/>
      <c r="G170" s="18"/>
      <c r="H170" s="18"/>
      <c r="I170" s="18"/>
      <c r="J170" s="18"/>
      <c r="K170" s="18"/>
      <c r="N170" s="10"/>
    </row>
    <row r="171" spans="1:14">
      <c r="B171" s="2" t="s">
        <v>24</v>
      </c>
      <c r="C171" s="21"/>
      <c r="D171" s="17"/>
      <c r="E171" s="12">
        <v>6750000</v>
      </c>
      <c r="F171" s="12"/>
      <c r="G171" s="12"/>
      <c r="H171" s="12">
        <v>5400000</v>
      </c>
      <c r="I171" s="12"/>
      <c r="J171" s="12">
        <v>3850000</v>
      </c>
      <c r="K171" s="12">
        <v>9000000</v>
      </c>
      <c r="L171" s="12"/>
      <c r="M171" s="12"/>
      <c r="N171" s="5">
        <v>25000000</v>
      </c>
    </row>
    <row r="172" spans="1:14">
      <c r="B172" s="2" t="s">
        <v>31</v>
      </c>
      <c r="C172" s="21"/>
      <c r="D172" s="12"/>
      <c r="E172" s="12">
        <v>2752432</v>
      </c>
      <c r="F172" s="12"/>
      <c r="G172" s="12"/>
      <c r="H172" s="12">
        <v>2201945</v>
      </c>
      <c r="I172" s="12"/>
      <c r="J172" s="12">
        <v>1569907</v>
      </c>
      <c r="K172" s="12">
        <v>3669910</v>
      </c>
      <c r="L172" s="12"/>
      <c r="M172" s="12"/>
      <c r="N172" s="5">
        <v>10194194</v>
      </c>
    </row>
    <row r="173" spans="1:14">
      <c r="B173" s="2" t="s">
        <v>26</v>
      </c>
      <c r="C173" s="16"/>
      <c r="D173" s="17"/>
      <c r="E173" s="12">
        <v>1812</v>
      </c>
      <c r="F173" s="12"/>
      <c r="G173" s="12"/>
      <c r="H173" s="12">
        <v>1450</v>
      </c>
      <c r="I173" s="12"/>
      <c r="J173" s="12">
        <v>1034</v>
      </c>
      <c r="K173" s="12">
        <v>2417</v>
      </c>
      <c r="L173" s="17"/>
      <c r="M173" s="17"/>
      <c r="N173" s="5">
        <v>6713</v>
      </c>
    </row>
    <row r="174" spans="1:14">
      <c r="B174" s="2" t="s">
        <v>27</v>
      </c>
      <c r="E174" s="23" t="s">
        <v>45</v>
      </c>
      <c r="F174" s="18"/>
      <c r="G174" s="18"/>
      <c r="H174" s="23" t="s">
        <v>45</v>
      </c>
      <c r="I174" s="18"/>
      <c r="J174" s="23" t="s">
        <v>45</v>
      </c>
      <c r="K174" s="23" t="s">
        <v>45</v>
      </c>
      <c r="N174" s="10"/>
    </row>
    <row r="175" spans="1:14">
      <c r="E175" s="18"/>
      <c r="F175" s="18"/>
      <c r="G175" s="18"/>
      <c r="H175" s="18"/>
      <c r="I175" s="18"/>
      <c r="J175" s="18"/>
      <c r="K175" s="18"/>
      <c r="N175" s="10"/>
    </row>
    <row r="176" spans="1:14">
      <c r="A176" s="1">
        <v>8</v>
      </c>
      <c r="B176" s="2" t="s">
        <v>15</v>
      </c>
      <c r="C176" s="15" t="s">
        <v>74</v>
      </c>
      <c r="E176" s="18"/>
      <c r="F176" s="18"/>
      <c r="G176" s="18"/>
      <c r="H176" s="18"/>
      <c r="I176" s="18"/>
      <c r="J176" s="18"/>
      <c r="K176" s="18"/>
      <c r="N176" s="10"/>
    </row>
    <row r="177" spans="1:14">
      <c r="B177" s="2" t="s">
        <v>17</v>
      </c>
      <c r="C177" s="6">
        <v>2021</v>
      </c>
      <c r="N177" s="10"/>
    </row>
    <row r="178" spans="1:14">
      <c r="B178" s="2" t="s">
        <v>18</v>
      </c>
      <c r="C178" s="6" t="s">
        <v>75</v>
      </c>
      <c r="N178" s="10"/>
    </row>
    <row r="179" spans="1:14">
      <c r="B179" s="2" t="s">
        <v>20</v>
      </c>
      <c r="C179" s="6" t="s">
        <v>42</v>
      </c>
      <c r="N179" s="10"/>
    </row>
    <row r="180" spans="1:14">
      <c r="B180" s="2" t="s">
        <v>22</v>
      </c>
      <c r="C180" s="6" t="s">
        <v>39</v>
      </c>
      <c r="N180" s="10"/>
    </row>
    <row r="181" spans="1:14">
      <c r="B181" s="2" t="s">
        <v>24</v>
      </c>
      <c r="E181" s="12">
        <v>19223506</v>
      </c>
      <c r="F181" s="12">
        <v>8813083</v>
      </c>
      <c r="G181" s="12">
        <v>20026142</v>
      </c>
      <c r="H181" s="12"/>
      <c r="I181" s="12"/>
      <c r="J181" s="12">
        <v>9615618</v>
      </c>
      <c r="K181" s="12">
        <v>11213043</v>
      </c>
      <c r="L181" s="12">
        <v>8010448</v>
      </c>
      <c r="M181" s="12">
        <v>22434049</v>
      </c>
      <c r="N181" s="5">
        <v>99335889</v>
      </c>
    </row>
    <row r="182" spans="1:14">
      <c r="B182" s="2" t="s">
        <v>31</v>
      </c>
      <c r="D182" s="18"/>
      <c r="E182" s="12">
        <v>11058793</v>
      </c>
      <c r="F182" s="12">
        <v>5069859</v>
      </c>
      <c r="G182" s="12">
        <v>11520535</v>
      </c>
      <c r="H182" s="12"/>
      <c r="I182" s="12"/>
      <c r="J182" s="12">
        <v>5531600</v>
      </c>
      <c r="K182" s="12">
        <v>6450513</v>
      </c>
      <c r="L182" s="12">
        <v>4608117</v>
      </c>
      <c r="M182" s="12">
        <v>12905761</v>
      </c>
      <c r="N182" s="5">
        <v>57145178</v>
      </c>
    </row>
    <row r="183" spans="1:14">
      <c r="B183" s="2" t="s">
        <v>26</v>
      </c>
      <c r="E183" s="12">
        <v>5115</v>
      </c>
      <c r="F183" s="12">
        <v>2345</v>
      </c>
      <c r="G183" s="12">
        <v>5329</v>
      </c>
      <c r="H183" s="18"/>
      <c r="I183" s="18"/>
      <c r="J183" s="12">
        <v>2659</v>
      </c>
      <c r="K183" s="12">
        <v>2984</v>
      </c>
      <c r="L183" s="12">
        <v>2132</v>
      </c>
      <c r="M183" s="12">
        <v>5966</v>
      </c>
      <c r="N183" s="5">
        <v>26530</v>
      </c>
    </row>
    <row r="184" spans="1:14">
      <c r="B184" s="2" t="s">
        <v>27</v>
      </c>
      <c r="E184" s="23" t="s">
        <v>45</v>
      </c>
      <c r="F184" s="23" t="s">
        <v>45</v>
      </c>
      <c r="G184" s="23" t="s">
        <v>45</v>
      </c>
      <c r="I184" s="18"/>
      <c r="J184" s="23" t="s">
        <v>45</v>
      </c>
      <c r="K184" s="23" t="s">
        <v>45</v>
      </c>
      <c r="L184" s="23" t="s">
        <v>45</v>
      </c>
      <c r="M184" s="23" t="s">
        <v>45</v>
      </c>
      <c r="N184" s="10"/>
    </row>
    <row r="185" spans="1:14">
      <c r="E185" s="12"/>
      <c r="F185" s="12"/>
      <c r="G185" s="12"/>
      <c r="H185" s="12"/>
      <c r="I185" s="12"/>
      <c r="J185" s="12"/>
      <c r="K185" s="12"/>
      <c r="L185" s="12"/>
      <c r="M185" s="12"/>
      <c r="N185" s="10"/>
    </row>
    <row r="186" spans="1:14">
      <c r="A186" s="1">
        <v>9</v>
      </c>
      <c r="B186" s="2" t="s">
        <v>15</v>
      </c>
      <c r="C186" s="15" t="s">
        <v>76</v>
      </c>
      <c r="E186" s="12"/>
      <c r="F186" s="12"/>
      <c r="G186" s="12"/>
      <c r="H186" s="12"/>
      <c r="I186" s="12"/>
      <c r="J186" s="12"/>
      <c r="K186" s="12"/>
      <c r="L186" s="12"/>
      <c r="M186" s="12"/>
      <c r="N186" s="10"/>
    </row>
    <row r="187" spans="1:14">
      <c r="B187" s="2" t="s">
        <v>17</v>
      </c>
      <c r="C187" s="6">
        <v>2020</v>
      </c>
      <c r="E187" s="12"/>
      <c r="F187" s="12"/>
      <c r="G187" s="12"/>
      <c r="H187" s="12"/>
      <c r="I187" s="12"/>
      <c r="J187" s="12"/>
      <c r="K187" s="12"/>
      <c r="L187" s="12"/>
      <c r="M187" s="12"/>
      <c r="N187" s="10"/>
    </row>
    <row r="188" spans="1:14">
      <c r="B188" s="2" t="s">
        <v>18</v>
      </c>
      <c r="C188" s="6" t="s">
        <v>68</v>
      </c>
      <c r="E188" s="12"/>
      <c r="F188" s="12"/>
      <c r="G188" s="12"/>
      <c r="H188" s="12"/>
      <c r="I188" s="12"/>
      <c r="J188" s="12"/>
      <c r="K188" s="12"/>
      <c r="L188" s="12"/>
      <c r="M188" s="12"/>
      <c r="N188" s="10"/>
    </row>
    <row r="189" spans="1:14">
      <c r="B189" s="2" t="s">
        <v>20</v>
      </c>
      <c r="C189" s="6" t="s">
        <v>34</v>
      </c>
      <c r="E189" s="12"/>
      <c r="F189" s="12"/>
      <c r="G189" s="12"/>
      <c r="H189" s="12"/>
      <c r="I189" s="12"/>
      <c r="J189" s="12"/>
      <c r="K189" s="12"/>
      <c r="L189" s="12"/>
      <c r="M189" s="12"/>
      <c r="N189" s="10"/>
    </row>
    <row r="190" spans="1:14">
      <c r="B190" s="2" t="s">
        <v>22</v>
      </c>
      <c r="C190" s="6" t="s">
        <v>39</v>
      </c>
      <c r="E190" s="12"/>
      <c r="F190" s="12"/>
      <c r="G190" s="12"/>
      <c r="H190" s="12"/>
      <c r="I190" s="12"/>
      <c r="J190" s="12"/>
      <c r="K190" s="12"/>
      <c r="L190" s="12"/>
      <c r="M190" s="12"/>
      <c r="N190" s="10"/>
    </row>
    <row r="191" spans="1:14">
      <c r="B191" s="2" t="s">
        <v>24</v>
      </c>
      <c r="E191" s="12">
        <v>15523793</v>
      </c>
      <c r="F191" s="12">
        <v>7117607</v>
      </c>
      <c r="G191" s="12">
        <v>16165271</v>
      </c>
      <c r="H191" s="12"/>
      <c r="I191" s="12"/>
      <c r="J191" s="12">
        <v>7761896</v>
      </c>
      <c r="K191" s="12">
        <v>9052873</v>
      </c>
      <c r="L191" s="12">
        <v>6462901</v>
      </c>
      <c r="M191" s="12">
        <v>18105746</v>
      </c>
      <c r="N191" s="5">
        <v>80190087</v>
      </c>
    </row>
    <row r="192" spans="1:14">
      <c r="B192" s="2" t="s">
        <v>31</v>
      </c>
      <c r="D192" s="18"/>
      <c r="E192" s="12">
        <v>11732370</v>
      </c>
      <c r="F192" s="12">
        <v>5375316</v>
      </c>
      <c r="G192" s="12">
        <v>12217179</v>
      </c>
      <c r="H192" s="12"/>
      <c r="I192" s="12"/>
      <c r="J192" s="12">
        <v>5866185</v>
      </c>
      <c r="K192" s="12">
        <v>6841862</v>
      </c>
      <c r="L192" s="12">
        <v>4884447</v>
      </c>
      <c r="M192" s="12">
        <v>13683725</v>
      </c>
      <c r="N192" s="5">
        <v>60601084</v>
      </c>
    </row>
    <row r="193" spans="1:14">
      <c r="B193" s="2" t="s">
        <v>26</v>
      </c>
      <c r="E193" s="12">
        <v>0</v>
      </c>
      <c r="F193" s="12">
        <v>0</v>
      </c>
      <c r="G193" s="12">
        <v>0</v>
      </c>
      <c r="H193" s="18"/>
      <c r="I193" s="18"/>
      <c r="J193" s="12">
        <v>0</v>
      </c>
      <c r="K193" s="12">
        <v>0</v>
      </c>
      <c r="L193" s="12">
        <v>0</v>
      </c>
      <c r="M193" s="12">
        <v>0</v>
      </c>
      <c r="N193" s="5">
        <v>0</v>
      </c>
    </row>
    <row r="194" spans="1:14">
      <c r="B194" s="2" t="s">
        <v>27</v>
      </c>
      <c r="E194" s="12" t="s">
        <v>45</v>
      </c>
      <c r="F194" s="12" t="s">
        <v>45</v>
      </c>
      <c r="G194" s="12" t="s">
        <v>45</v>
      </c>
      <c r="H194" s="12"/>
      <c r="I194" s="12"/>
      <c r="J194" s="12" t="s">
        <v>45</v>
      </c>
      <c r="K194" s="12" t="s">
        <v>45</v>
      </c>
      <c r="L194" s="12" t="s">
        <v>45</v>
      </c>
      <c r="M194" s="12" t="s">
        <v>45</v>
      </c>
      <c r="N194" s="10"/>
    </row>
    <row r="195" spans="1:14">
      <c r="E195" s="12"/>
      <c r="F195" s="12"/>
      <c r="G195" s="12"/>
      <c r="H195" s="12"/>
      <c r="I195" s="12"/>
      <c r="J195" s="12"/>
      <c r="K195" s="12"/>
      <c r="L195" s="12"/>
      <c r="M195" s="12"/>
      <c r="N195" s="10"/>
    </row>
    <row r="196" spans="1:14">
      <c r="A196" s="1">
        <v>10</v>
      </c>
      <c r="B196" s="2" t="s">
        <v>15</v>
      </c>
      <c r="C196" s="15" t="s">
        <v>77</v>
      </c>
      <c r="E196" s="12"/>
      <c r="F196" s="12"/>
      <c r="G196" s="12"/>
      <c r="H196" s="12"/>
      <c r="I196" s="12"/>
      <c r="J196" s="12"/>
      <c r="K196" s="12"/>
      <c r="L196" s="12"/>
      <c r="M196" s="12"/>
      <c r="N196" s="10"/>
    </row>
    <row r="197" spans="1:14">
      <c r="B197" s="2" t="s">
        <v>17</v>
      </c>
      <c r="C197" s="6">
        <v>2020</v>
      </c>
      <c r="E197" s="12"/>
      <c r="F197" s="12"/>
      <c r="G197" s="12"/>
      <c r="H197" s="12"/>
      <c r="I197" s="12"/>
      <c r="J197" s="12"/>
      <c r="K197" s="12"/>
      <c r="L197" s="12"/>
      <c r="M197" s="12"/>
      <c r="N197" s="10"/>
    </row>
    <row r="198" spans="1:14">
      <c r="B198" s="2" t="s">
        <v>18</v>
      </c>
      <c r="C198" s="6" t="s">
        <v>68</v>
      </c>
      <c r="E198" s="12"/>
      <c r="F198" s="12"/>
      <c r="G198" s="12"/>
      <c r="H198" s="12"/>
      <c r="I198" s="12"/>
      <c r="J198" s="12"/>
      <c r="K198" s="12"/>
      <c r="L198" s="12"/>
      <c r="M198" s="12"/>
      <c r="N198" s="10"/>
    </row>
    <row r="199" spans="1:14">
      <c r="B199" s="2" t="s">
        <v>20</v>
      </c>
      <c r="C199" s="6" t="s">
        <v>42</v>
      </c>
      <c r="E199" s="12"/>
      <c r="F199" s="12"/>
      <c r="G199" s="12"/>
      <c r="H199" s="12"/>
      <c r="I199" s="12"/>
      <c r="J199" s="12"/>
      <c r="K199" s="12"/>
      <c r="L199" s="12"/>
      <c r="M199" s="12"/>
      <c r="N199" s="10"/>
    </row>
    <row r="200" spans="1:14">
      <c r="B200" s="2" t="s">
        <v>22</v>
      </c>
      <c r="C200" s="6" t="s">
        <v>66</v>
      </c>
      <c r="E200" s="12"/>
      <c r="F200" s="12"/>
      <c r="G200" s="12"/>
      <c r="H200" s="12"/>
      <c r="I200" s="12"/>
      <c r="J200" s="12"/>
      <c r="K200" s="12"/>
      <c r="L200" s="12"/>
      <c r="M200" s="12"/>
      <c r="N200" s="10"/>
    </row>
    <row r="201" spans="1:14">
      <c r="B201" s="2" t="s">
        <v>24</v>
      </c>
      <c r="E201" s="12">
        <v>8322546</v>
      </c>
      <c r="F201" s="12">
        <v>3817366</v>
      </c>
      <c r="G201" s="12">
        <v>8666453</v>
      </c>
      <c r="H201" s="12"/>
      <c r="I201" s="12"/>
      <c r="J201" s="12">
        <v>4161273</v>
      </c>
      <c r="K201" s="12">
        <v>4857685</v>
      </c>
      <c r="L201" s="12">
        <v>3464862</v>
      </c>
      <c r="M201" s="12">
        <v>9698174</v>
      </c>
      <c r="N201" s="5">
        <v>42988359</v>
      </c>
    </row>
    <row r="202" spans="1:14">
      <c r="B202" s="2" t="s">
        <v>31</v>
      </c>
      <c r="D202" s="18"/>
      <c r="E202" s="12">
        <v>6944206</v>
      </c>
      <c r="F202" s="12">
        <v>3185152</v>
      </c>
      <c r="G202" s="12">
        <v>7231157</v>
      </c>
      <c r="H202" s="12"/>
      <c r="I202" s="12"/>
      <c r="J202" s="12">
        <v>3472103</v>
      </c>
      <c r="K202" s="12">
        <v>4053178</v>
      </c>
      <c r="L202" s="12">
        <v>2891028</v>
      </c>
      <c r="M202" s="12">
        <v>8092009</v>
      </c>
      <c r="N202" s="5">
        <v>35868833</v>
      </c>
    </row>
    <row r="203" spans="1:14">
      <c r="B203" s="2" t="s">
        <v>26</v>
      </c>
      <c r="E203" s="12">
        <v>96497</v>
      </c>
      <c r="F203" s="12">
        <v>44261</v>
      </c>
      <c r="G203" s="12">
        <v>100485</v>
      </c>
      <c r="H203" s="12"/>
      <c r="I203" s="12"/>
      <c r="J203" s="12">
        <v>48249</v>
      </c>
      <c r="K203" s="12">
        <v>56323</v>
      </c>
      <c r="L203" s="12">
        <v>40174</v>
      </c>
      <c r="M203" s="12">
        <v>112447</v>
      </c>
      <c r="N203" s="5">
        <v>498436</v>
      </c>
    </row>
    <row r="204" spans="1:14">
      <c r="B204" s="2" t="s">
        <v>27</v>
      </c>
      <c r="E204" s="12" t="s">
        <v>45</v>
      </c>
      <c r="F204" s="12" t="s">
        <v>45</v>
      </c>
      <c r="G204" s="12" t="s">
        <v>45</v>
      </c>
      <c r="H204" s="12"/>
      <c r="I204" s="12"/>
      <c r="J204" s="12" t="s">
        <v>45</v>
      </c>
      <c r="K204" s="12" t="s">
        <v>45</v>
      </c>
      <c r="L204" s="12" t="s">
        <v>45</v>
      </c>
      <c r="M204" s="12" t="s">
        <v>45</v>
      </c>
    </row>
    <row r="205" spans="1:14">
      <c r="E205" s="12"/>
      <c r="F205" s="12"/>
      <c r="G205" s="12"/>
      <c r="H205" s="12"/>
      <c r="I205" s="12"/>
      <c r="J205" s="12"/>
      <c r="K205" s="12"/>
      <c r="L205" s="12"/>
      <c r="M205" s="12"/>
    </row>
    <row r="206" spans="1:14">
      <c r="A206" s="1">
        <v>11</v>
      </c>
      <c r="B206" s="2" t="s">
        <v>15</v>
      </c>
      <c r="C206" s="15" t="s">
        <v>78</v>
      </c>
      <c r="E206" s="17"/>
      <c r="F206" s="17"/>
      <c r="G206" s="17"/>
      <c r="H206" s="17"/>
      <c r="I206" s="17"/>
      <c r="J206" s="17"/>
      <c r="K206" s="17"/>
      <c r="L206" s="17"/>
      <c r="M206" s="17"/>
    </row>
    <row r="207" spans="1:14">
      <c r="B207" s="2" t="s">
        <v>17</v>
      </c>
      <c r="C207" s="6">
        <v>2020</v>
      </c>
      <c r="D207" s="18"/>
      <c r="E207" s="12"/>
      <c r="F207" s="12"/>
      <c r="G207" s="12"/>
      <c r="H207" s="12"/>
      <c r="I207" s="12"/>
      <c r="J207" s="12"/>
      <c r="K207" s="12"/>
      <c r="L207" s="12"/>
      <c r="M207" s="12"/>
    </row>
    <row r="208" spans="1:14">
      <c r="B208" s="2" t="s">
        <v>18</v>
      </c>
      <c r="C208" s="6" t="s">
        <v>79</v>
      </c>
      <c r="D208" s="18"/>
      <c r="E208" s="12"/>
      <c r="F208" s="12"/>
      <c r="G208" s="12"/>
      <c r="H208" s="12"/>
      <c r="I208" s="12"/>
      <c r="J208" s="12"/>
      <c r="K208" s="12"/>
      <c r="L208" s="12"/>
      <c r="M208" s="12"/>
    </row>
    <row r="209" spans="1:14">
      <c r="B209" s="2" t="s">
        <v>20</v>
      </c>
      <c r="C209" s="6" t="s">
        <v>42</v>
      </c>
      <c r="D209" s="18"/>
      <c r="E209" s="12"/>
      <c r="F209" s="12"/>
      <c r="G209" s="12"/>
      <c r="H209" s="12"/>
      <c r="I209" s="12"/>
      <c r="J209" s="12"/>
      <c r="K209" s="12"/>
      <c r="L209" s="12"/>
      <c r="M209" s="12"/>
    </row>
    <row r="210" spans="1:14">
      <c r="B210" s="2" t="s">
        <v>22</v>
      </c>
      <c r="C210" s="6" t="s">
        <v>39</v>
      </c>
      <c r="D210" s="18"/>
      <c r="E210" s="12"/>
      <c r="F210" s="12"/>
      <c r="G210" s="12"/>
      <c r="H210" s="12"/>
      <c r="I210" s="12"/>
      <c r="J210" s="12"/>
      <c r="K210" s="12"/>
      <c r="L210" s="12"/>
      <c r="M210" s="12"/>
    </row>
    <row r="211" spans="1:14">
      <c r="B211" s="2" t="s">
        <v>24</v>
      </c>
      <c r="D211" s="18"/>
      <c r="E211" s="12">
        <v>7613004</v>
      </c>
      <c r="F211" s="12">
        <v>3491915</v>
      </c>
      <c r="G211" s="12">
        <v>7927592</v>
      </c>
      <c r="H211" s="12"/>
      <c r="I211" s="12"/>
      <c r="J211" s="12">
        <v>3806502</v>
      </c>
      <c r="K211" s="12">
        <v>4443540</v>
      </c>
      <c r="L211" s="12">
        <v>3169464</v>
      </c>
      <c r="M211" s="12">
        <v>8871353</v>
      </c>
      <c r="N211" s="5">
        <v>39323370</v>
      </c>
    </row>
    <row r="212" spans="1:14">
      <c r="B212" s="2" t="s">
        <v>31</v>
      </c>
      <c r="D212" s="18"/>
      <c r="E212" s="12">
        <v>4305282</v>
      </c>
      <c r="F212" s="12">
        <v>1974739</v>
      </c>
      <c r="G212" s="12">
        <v>4483189</v>
      </c>
      <c r="H212" s="12"/>
      <c r="I212" s="12"/>
      <c r="J212" s="12">
        <v>2152642</v>
      </c>
      <c r="K212" s="12">
        <v>2512896</v>
      </c>
      <c r="L212" s="12">
        <v>1792388</v>
      </c>
      <c r="M212" s="12">
        <v>5016904</v>
      </c>
      <c r="N212" s="5">
        <v>22238040</v>
      </c>
    </row>
    <row r="213" spans="1:14">
      <c r="B213" s="2" t="s">
        <v>26</v>
      </c>
      <c r="D213" s="18"/>
      <c r="E213" s="12">
        <v>12688</v>
      </c>
      <c r="F213" s="12">
        <v>5819</v>
      </c>
      <c r="G213" s="12">
        <v>13212</v>
      </c>
      <c r="H213" s="18"/>
      <c r="I213" s="18"/>
      <c r="J213" s="12">
        <v>6344</v>
      </c>
      <c r="K213" s="12">
        <v>7405</v>
      </c>
      <c r="L213" s="12">
        <v>5281</v>
      </c>
      <c r="M213" s="12">
        <v>14805</v>
      </c>
      <c r="N213" s="5">
        <v>65554</v>
      </c>
    </row>
    <row r="214" spans="1:14">
      <c r="B214" s="2" t="s">
        <v>27</v>
      </c>
      <c r="D214" s="18"/>
      <c r="E214" s="23" t="s">
        <v>45</v>
      </c>
      <c r="F214" s="12" t="s">
        <v>45</v>
      </c>
      <c r="G214" s="12" t="s">
        <v>45</v>
      </c>
      <c r="H214" s="12"/>
      <c r="I214" s="12"/>
      <c r="J214" s="12" t="s">
        <v>45</v>
      </c>
      <c r="K214" s="12" t="s">
        <v>45</v>
      </c>
      <c r="L214" s="12" t="s">
        <v>45</v>
      </c>
      <c r="M214" s="12" t="s">
        <v>45</v>
      </c>
    </row>
    <row r="215" spans="1:14">
      <c r="D215" s="18"/>
      <c r="E215" s="23"/>
      <c r="F215" s="12"/>
      <c r="G215" s="12"/>
      <c r="H215" s="12"/>
      <c r="I215" s="12"/>
      <c r="J215" s="12"/>
      <c r="K215" s="12"/>
      <c r="L215" s="12"/>
      <c r="M215" s="12"/>
    </row>
    <row r="216" spans="1:14">
      <c r="A216" s="1">
        <v>12</v>
      </c>
      <c r="B216" s="2" t="s">
        <v>15</v>
      </c>
      <c r="C216" s="15" t="s">
        <v>80</v>
      </c>
      <c r="E216" s="17"/>
      <c r="F216" s="17"/>
      <c r="G216" s="17"/>
      <c r="H216" s="17"/>
      <c r="I216" s="17"/>
      <c r="J216" s="17"/>
      <c r="K216" s="17"/>
      <c r="L216" s="17"/>
      <c r="M216" s="17"/>
    </row>
    <row r="217" spans="1:14">
      <c r="B217" s="2" t="s">
        <v>17</v>
      </c>
      <c r="C217" s="6">
        <v>2021</v>
      </c>
      <c r="D217" s="18"/>
      <c r="E217" s="12"/>
      <c r="F217" s="12"/>
      <c r="G217" s="12"/>
      <c r="H217" s="12"/>
      <c r="I217" s="12"/>
      <c r="J217" s="12"/>
      <c r="K217" s="12"/>
      <c r="L217" s="12"/>
      <c r="M217" s="12"/>
    </row>
    <row r="218" spans="1:14">
      <c r="B218" s="2" t="s">
        <v>18</v>
      </c>
      <c r="C218" s="6" t="s">
        <v>79</v>
      </c>
      <c r="D218" s="18"/>
      <c r="E218" s="12"/>
      <c r="F218" s="12"/>
      <c r="G218" s="12"/>
      <c r="H218" s="12"/>
      <c r="I218" s="12"/>
      <c r="J218" s="12"/>
      <c r="K218" s="12"/>
      <c r="L218" s="12"/>
      <c r="M218" s="12"/>
    </row>
    <row r="219" spans="1:14">
      <c r="B219" s="2" t="s">
        <v>20</v>
      </c>
      <c r="D219" s="18"/>
      <c r="E219" s="12"/>
      <c r="F219" s="12"/>
      <c r="G219" s="12"/>
      <c r="H219" s="12"/>
      <c r="I219" s="12"/>
      <c r="J219" s="12"/>
      <c r="K219" s="12"/>
      <c r="L219" s="12"/>
      <c r="M219" s="12"/>
    </row>
    <row r="220" spans="1:14">
      <c r="B220" s="2" t="s">
        <v>22</v>
      </c>
      <c r="C220" s="6" t="s">
        <v>39</v>
      </c>
      <c r="D220" s="18"/>
      <c r="E220" s="12"/>
      <c r="F220" s="12"/>
      <c r="G220" s="12"/>
      <c r="H220" s="12"/>
      <c r="I220" s="12"/>
      <c r="J220" s="12"/>
      <c r="K220" s="12"/>
      <c r="L220" s="12"/>
      <c r="M220" s="12"/>
    </row>
    <row r="221" spans="1:14">
      <c r="B221" s="2" t="s">
        <v>24</v>
      </c>
      <c r="D221" s="12"/>
      <c r="E221" s="12">
        <v>5493089</v>
      </c>
      <c r="F221" s="12">
        <v>2515299</v>
      </c>
      <c r="G221" s="12">
        <v>5728391</v>
      </c>
      <c r="H221" s="12"/>
      <c r="I221" s="12"/>
      <c r="J221" s="12">
        <v>2750601</v>
      </c>
      <c r="K221" s="12">
        <v>3204978</v>
      </c>
      <c r="L221" s="12">
        <v>2288111</v>
      </c>
      <c r="M221" s="12">
        <v>6418070</v>
      </c>
      <c r="N221" s="5">
        <v>28398539</v>
      </c>
    </row>
    <row r="222" spans="1:14">
      <c r="B222" s="2" t="s">
        <v>31</v>
      </c>
      <c r="D222" s="12"/>
      <c r="E222" s="12">
        <v>4418154</v>
      </c>
      <c r="F222" s="12">
        <v>2023084</v>
      </c>
      <c r="G222" s="12">
        <v>4607410</v>
      </c>
      <c r="H222" s="12"/>
      <c r="I222" s="12"/>
      <c r="J222" s="12">
        <v>2212340</v>
      </c>
      <c r="K222" s="12">
        <v>2577800</v>
      </c>
      <c r="L222" s="12">
        <v>1840354</v>
      </c>
      <c r="M222" s="12">
        <v>5162127</v>
      </c>
      <c r="N222" s="5">
        <v>22841269</v>
      </c>
    </row>
    <row r="223" spans="1:14">
      <c r="B223" s="2" t="s">
        <v>26</v>
      </c>
      <c r="D223" s="12"/>
      <c r="E223" s="12">
        <v>0</v>
      </c>
      <c r="F223" s="12">
        <v>0</v>
      </c>
      <c r="G223" s="12">
        <v>0</v>
      </c>
      <c r="H223" s="12"/>
      <c r="I223" s="12"/>
      <c r="J223" s="12">
        <v>0</v>
      </c>
      <c r="K223" s="12">
        <v>0</v>
      </c>
      <c r="L223" s="12">
        <v>0</v>
      </c>
      <c r="M223" s="12">
        <v>0</v>
      </c>
      <c r="N223" s="5">
        <v>0</v>
      </c>
    </row>
    <row r="224" spans="1:14">
      <c r="B224" s="2" t="s">
        <v>27</v>
      </c>
      <c r="D224" s="18"/>
      <c r="E224" s="23" t="s">
        <v>45</v>
      </c>
      <c r="F224" s="12" t="s">
        <v>45</v>
      </c>
      <c r="G224" s="12" t="s">
        <v>45</v>
      </c>
      <c r="H224" s="12"/>
      <c r="I224" s="12"/>
      <c r="J224" s="12" t="s">
        <v>45</v>
      </c>
      <c r="K224" s="12" t="s">
        <v>45</v>
      </c>
      <c r="L224" s="12" t="s">
        <v>45</v>
      </c>
      <c r="M224" s="12" t="s">
        <v>45</v>
      </c>
    </row>
    <row r="225" spans="1:14">
      <c r="D225" s="18"/>
      <c r="E225" s="23"/>
      <c r="F225" s="12"/>
      <c r="G225" s="12"/>
      <c r="H225" s="12"/>
      <c r="I225" s="12"/>
      <c r="J225" s="12"/>
      <c r="K225" s="12"/>
      <c r="L225" s="12"/>
      <c r="M225" s="12"/>
    </row>
    <row r="226" spans="1:14">
      <c r="A226" s="1">
        <v>13</v>
      </c>
      <c r="B226" s="2" t="s">
        <v>15</v>
      </c>
      <c r="C226" s="15" t="s">
        <v>81</v>
      </c>
      <c r="E226" s="17"/>
      <c r="F226" s="17"/>
      <c r="G226" s="17"/>
      <c r="H226" s="17"/>
      <c r="I226" s="17"/>
      <c r="J226" s="17"/>
      <c r="K226" s="17"/>
      <c r="L226" s="17"/>
      <c r="M226" s="17"/>
    </row>
    <row r="227" spans="1:14">
      <c r="B227" s="2" t="s">
        <v>17</v>
      </c>
      <c r="C227" s="6">
        <v>2021</v>
      </c>
      <c r="D227" s="18"/>
      <c r="E227" s="12"/>
      <c r="F227" s="12"/>
      <c r="G227" s="12"/>
      <c r="H227" s="12"/>
      <c r="I227" s="12"/>
      <c r="J227" s="12"/>
      <c r="K227" s="12"/>
      <c r="L227" s="12"/>
      <c r="M227" s="12"/>
    </row>
    <row r="228" spans="1:14">
      <c r="B228" s="2" t="s">
        <v>18</v>
      </c>
      <c r="C228" s="6" t="s">
        <v>82</v>
      </c>
      <c r="D228" s="18"/>
      <c r="E228" s="12"/>
      <c r="F228" s="12"/>
      <c r="G228" s="12"/>
      <c r="H228" s="12"/>
      <c r="I228" s="12"/>
      <c r="J228" s="12"/>
      <c r="K228" s="12"/>
      <c r="L228" s="12"/>
      <c r="M228" s="12"/>
    </row>
    <row r="229" spans="1:14">
      <c r="B229" s="2" t="s">
        <v>20</v>
      </c>
      <c r="D229" s="18"/>
      <c r="E229" s="12"/>
      <c r="F229" s="12"/>
      <c r="G229" s="12"/>
      <c r="H229" s="12"/>
      <c r="I229" s="12"/>
      <c r="J229" s="12"/>
      <c r="K229" s="12"/>
      <c r="L229" s="12"/>
      <c r="M229" s="12"/>
    </row>
    <row r="230" spans="1:14">
      <c r="B230" s="2" t="s">
        <v>22</v>
      </c>
      <c r="C230" s="6" t="s">
        <v>39</v>
      </c>
      <c r="D230" s="18"/>
      <c r="E230" s="12"/>
      <c r="F230" s="12"/>
      <c r="G230" s="12"/>
      <c r="H230" s="12"/>
      <c r="I230" s="12"/>
      <c r="J230" s="12"/>
      <c r="K230" s="12"/>
      <c r="L230" s="12"/>
      <c r="M230" s="12"/>
    </row>
    <row r="231" spans="1:14">
      <c r="B231" s="2" t="s">
        <v>24</v>
      </c>
      <c r="D231" s="18"/>
      <c r="E231" s="12">
        <v>1558762</v>
      </c>
      <c r="F231" s="12">
        <v>715102</v>
      </c>
      <c r="G231" s="12">
        <v>1623041</v>
      </c>
      <c r="H231" s="12"/>
      <c r="I231" s="12"/>
      <c r="J231" s="12">
        <v>779381</v>
      </c>
      <c r="K231" s="12">
        <v>907939</v>
      </c>
      <c r="L231" s="12">
        <v>650823</v>
      </c>
      <c r="M231" s="12">
        <v>1799808</v>
      </c>
      <c r="N231" s="5">
        <v>8034856</v>
      </c>
    </row>
    <row r="232" spans="1:14">
      <c r="B232" s="2" t="s">
        <v>31</v>
      </c>
      <c r="D232" s="18"/>
      <c r="E232" s="12">
        <v>1155284</v>
      </c>
      <c r="F232" s="12">
        <v>530001</v>
      </c>
      <c r="G232" s="12">
        <v>1202925</v>
      </c>
      <c r="H232" s="12"/>
      <c r="I232" s="12"/>
      <c r="J232" s="12">
        <v>577642</v>
      </c>
      <c r="K232" s="12">
        <v>672923</v>
      </c>
      <c r="L232" s="12">
        <v>482361</v>
      </c>
      <c r="M232" s="12">
        <v>1333936</v>
      </c>
      <c r="N232" s="5">
        <v>5955072</v>
      </c>
    </row>
    <row r="233" spans="1:14">
      <c r="B233" s="2" t="s">
        <v>26</v>
      </c>
      <c r="D233" s="18"/>
      <c r="E233" s="12">
        <v>0</v>
      </c>
      <c r="F233" s="12">
        <v>0</v>
      </c>
      <c r="G233" s="12">
        <v>0</v>
      </c>
      <c r="H233" s="18"/>
      <c r="I233" s="18"/>
      <c r="J233" s="12">
        <v>0</v>
      </c>
      <c r="K233" s="12">
        <v>0</v>
      </c>
      <c r="L233" s="12">
        <v>0</v>
      </c>
      <c r="M233" s="12">
        <v>0</v>
      </c>
      <c r="N233" s="5">
        <v>0</v>
      </c>
    </row>
    <row r="234" spans="1:14">
      <c r="B234" s="2" t="s">
        <v>27</v>
      </c>
      <c r="D234" s="18"/>
      <c r="E234" s="23" t="s">
        <v>45</v>
      </c>
      <c r="F234" s="12" t="s">
        <v>45</v>
      </c>
      <c r="G234" s="12" t="s">
        <v>45</v>
      </c>
      <c r="H234" s="12"/>
      <c r="I234" s="12"/>
      <c r="J234" s="12" t="s">
        <v>45</v>
      </c>
      <c r="K234" s="12" t="s">
        <v>45</v>
      </c>
      <c r="L234" s="12" t="s">
        <v>45</v>
      </c>
      <c r="M234" s="12" t="s">
        <v>45</v>
      </c>
    </row>
    <row r="235" spans="1:14">
      <c r="D235" s="18"/>
      <c r="E235" s="23"/>
      <c r="F235" s="12"/>
      <c r="G235" s="12"/>
      <c r="H235" s="12"/>
      <c r="I235" s="12"/>
      <c r="J235" s="12"/>
      <c r="K235" s="12"/>
      <c r="L235" s="12"/>
      <c r="M235" s="12"/>
    </row>
    <row r="236" spans="1:14">
      <c r="A236" s="1">
        <v>14</v>
      </c>
      <c r="B236" s="2" t="s">
        <v>15</v>
      </c>
      <c r="C236" s="15" t="s">
        <v>83</v>
      </c>
      <c r="E236" s="17"/>
      <c r="F236" s="17"/>
      <c r="G236" s="17"/>
      <c r="H236" s="17"/>
      <c r="I236" s="17"/>
      <c r="J236" s="17"/>
      <c r="K236" s="17"/>
      <c r="L236" s="17"/>
      <c r="M236" s="17"/>
    </row>
    <row r="237" spans="1:14">
      <c r="B237" s="2" t="s">
        <v>17</v>
      </c>
      <c r="C237" s="6">
        <v>2021</v>
      </c>
      <c r="D237" s="18"/>
      <c r="E237" s="12"/>
      <c r="F237" s="12"/>
      <c r="G237" s="12"/>
      <c r="H237" s="12"/>
      <c r="I237" s="12"/>
      <c r="J237" s="12"/>
      <c r="K237" s="12"/>
      <c r="L237" s="12"/>
      <c r="M237" s="12"/>
    </row>
    <row r="238" spans="1:14">
      <c r="B238" s="2" t="s">
        <v>18</v>
      </c>
      <c r="C238" s="6" t="s">
        <v>84</v>
      </c>
      <c r="D238" s="18"/>
      <c r="E238" s="12"/>
      <c r="F238" s="12"/>
      <c r="G238" s="12"/>
      <c r="H238" s="12"/>
      <c r="I238" s="12"/>
      <c r="J238" s="12"/>
      <c r="K238" s="12"/>
      <c r="L238" s="12"/>
      <c r="M238" s="12"/>
    </row>
    <row r="239" spans="1:14">
      <c r="B239" s="2" t="s">
        <v>20</v>
      </c>
      <c r="C239" s="6" t="s">
        <v>85</v>
      </c>
      <c r="D239" s="18"/>
      <c r="E239" s="12"/>
      <c r="F239" s="12"/>
      <c r="G239" s="12"/>
      <c r="H239" s="12"/>
      <c r="I239" s="12"/>
      <c r="J239" s="12"/>
      <c r="K239" s="12"/>
      <c r="L239" s="12"/>
      <c r="M239" s="12"/>
    </row>
    <row r="240" spans="1:14">
      <c r="B240" s="2" t="s">
        <v>22</v>
      </c>
      <c r="C240" s="6" t="s">
        <v>39</v>
      </c>
      <c r="D240" s="18"/>
      <c r="E240" s="12"/>
      <c r="F240" s="12"/>
      <c r="G240" s="12"/>
      <c r="H240" s="12"/>
      <c r="I240" s="12"/>
      <c r="J240" s="12"/>
      <c r="K240" s="12"/>
      <c r="L240" s="12"/>
      <c r="M240" s="12"/>
    </row>
    <row r="241" spans="1:14">
      <c r="B241" s="2" t="s">
        <v>24</v>
      </c>
      <c r="D241" s="12"/>
      <c r="E241" s="12">
        <v>7066220</v>
      </c>
      <c r="F241" s="12">
        <v>3235862</v>
      </c>
      <c r="G241" s="12">
        <v>7359705</v>
      </c>
      <c r="H241" s="12"/>
      <c r="I241" s="12"/>
      <c r="J241" s="12">
        <v>4650611</v>
      </c>
      <c r="K241" s="12">
        <v>4123843</v>
      </c>
      <c r="L241" s="12">
        <v>2942377</v>
      </c>
      <c r="M241" s="12">
        <v>8247686</v>
      </c>
      <c r="N241" s="5">
        <v>37626304</v>
      </c>
    </row>
    <row r="242" spans="1:14">
      <c r="B242" s="2" t="s">
        <v>31</v>
      </c>
      <c r="D242" s="12"/>
      <c r="E242" s="12">
        <v>1927656</v>
      </c>
      <c r="F242" s="12">
        <v>882739</v>
      </c>
      <c r="G242" s="12">
        <v>2007719</v>
      </c>
      <c r="H242" s="12"/>
      <c r="I242" s="12"/>
      <c r="J242" s="12">
        <v>1268681</v>
      </c>
      <c r="K242" s="12">
        <v>1124979</v>
      </c>
      <c r="L242" s="12">
        <v>802677</v>
      </c>
      <c r="M242" s="12">
        <v>2249959</v>
      </c>
      <c r="N242" s="5">
        <v>10264410</v>
      </c>
    </row>
    <row r="243" spans="1:14">
      <c r="B243" s="2" t="s">
        <v>26</v>
      </c>
      <c r="D243" s="12"/>
      <c r="E243" s="12">
        <v>9081</v>
      </c>
      <c r="F243" s="12">
        <v>4158</v>
      </c>
      <c r="G243" s="12">
        <v>9458</v>
      </c>
      <c r="H243" s="12"/>
      <c r="I243" s="12"/>
      <c r="J243" s="12">
        <v>5976</v>
      </c>
      <c r="K243" s="12">
        <v>5300</v>
      </c>
      <c r="L243" s="12">
        <v>3781</v>
      </c>
      <c r="M243" s="12">
        <v>10599</v>
      </c>
      <c r="N243" s="5">
        <v>48353</v>
      </c>
    </row>
    <row r="244" spans="1:14">
      <c r="B244" s="2" t="s">
        <v>27</v>
      </c>
      <c r="D244" s="18"/>
      <c r="E244" s="23" t="s">
        <v>45</v>
      </c>
      <c r="F244" s="12" t="s">
        <v>45</v>
      </c>
      <c r="G244" s="12" t="s">
        <v>45</v>
      </c>
      <c r="H244" s="12"/>
      <c r="I244" s="12"/>
      <c r="J244" s="12" t="s">
        <v>45</v>
      </c>
      <c r="K244" s="12" t="s">
        <v>45</v>
      </c>
      <c r="L244" s="12" t="s">
        <v>45</v>
      </c>
      <c r="M244" s="12" t="s">
        <v>45</v>
      </c>
    </row>
    <row r="245" spans="1:14">
      <c r="D245" s="18"/>
      <c r="E245" s="23"/>
      <c r="F245" s="12"/>
      <c r="G245" s="12"/>
      <c r="H245" s="12"/>
      <c r="I245" s="12"/>
      <c r="J245" s="12"/>
      <c r="K245" s="12"/>
      <c r="L245" s="12"/>
      <c r="M245" s="12"/>
    </row>
    <row r="246" spans="1:14">
      <c r="A246" s="1">
        <v>15</v>
      </c>
      <c r="B246" s="2" t="s">
        <v>15</v>
      </c>
      <c r="C246" s="15" t="s">
        <v>86</v>
      </c>
      <c r="D246" s="18"/>
      <c r="E246" s="23"/>
      <c r="F246" s="12"/>
      <c r="G246" s="12"/>
      <c r="H246" s="12"/>
      <c r="I246" s="12"/>
      <c r="J246" s="12"/>
      <c r="K246" s="12"/>
      <c r="L246" s="12"/>
      <c r="M246" s="12"/>
    </row>
    <row r="247" spans="1:14">
      <c r="B247" s="2" t="s">
        <v>17</v>
      </c>
      <c r="C247" s="6">
        <v>2021</v>
      </c>
      <c r="D247" s="18"/>
      <c r="E247" s="23"/>
      <c r="F247" s="12"/>
      <c r="G247" s="12"/>
      <c r="H247" s="12"/>
      <c r="I247" s="12"/>
      <c r="J247" s="12"/>
      <c r="K247" s="12"/>
      <c r="L247" s="12"/>
      <c r="M247" s="12"/>
    </row>
    <row r="248" spans="1:14">
      <c r="B248" s="2" t="s">
        <v>18</v>
      </c>
      <c r="C248" s="6" t="s">
        <v>87</v>
      </c>
      <c r="D248" s="18"/>
      <c r="E248" s="23"/>
      <c r="F248" s="12"/>
      <c r="G248" s="12"/>
      <c r="H248" s="12"/>
      <c r="I248" s="12"/>
      <c r="J248" s="12"/>
      <c r="K248" s="12"/>
      <c r="L248" s="12"/>
      <c r="M248" s="12"/>
    </row>
    <row r="249" spans="1:14">
      <c r="B249" s="2" t="s">
        <v>20</v>
      </c>
      <c r="C249" s="6" t="s">
        <v>42</v>
      </c>
      <c r="D249" s="18"/>
      <c r="E249" s="23"/>
      <c r="F249" s="12"/>
      <c r="G249" s="12"/>
      <c r="H249" s="12"/>
      <c r="I249" s="12"/>
      <c r="J249" s="12"/>
      <c r="K249" s="12"/>
      <c r="L249" s="12"/>
      <c r="M249" s="12"/>
    </row>
    <row r="250" spans="1:14">
      <c r="B250" s="2" t="s">
        <v>22</v>
      </c>
      <c r="C250" s="6" t="s">
        <v>35</v>
      </c>
      <c r="D250" s="18"/>
      <c r="E250" s="23"/>
      <c r="F250" s="12"/>
      <c r="G250" s="12"/>
      <c r="H250" s="12"/>
      <c r="I250" s="12"/>
      <c r="J250" s="12"/>
      <c r="K250" s="12"/>
      <c r="L250" s="12"/>
      <c r="M250" s="12"/>
    </row>
    <row r="251" spans="1:14">
      <c r="B251" s="2" t="s">
        <v>24</v>
      </c>
      <c r="D251" s="18"/>
      <c r="E251" s="12">
        <v>7510000</v>
      </c>
      <c r="F251" s="12">
        <v>3440000</v>
      </c>
      <c r="G251" s="12">
        <v>7820000</v>
      </c>
      <c r="H251" s="12"/>
      <c r="I251" s="12"/>
      <c r="J251" s="12">
        <v>4940000</v>
      </c>
      <c r="K251" s="12">
        <v>4380000</v>
      </c>
      <c r="L251" s="12">
        <v>3130000</v>
      </c>
      <c r="M251" s="12">
        <v>8780000</v>
      </c>
      <c r="N251" s="5">
        <v>40000000</v>
      </c>
    </row>
    <row r="252" spans="1:14">
      <c r="B252" s="2" t="s">
        <v>31</v>
      </c>
      <c r="D252" s="18"/>
      <c r="E252" s="12">
        <v>7510000</v>
      </c>
      <c r="F252" s="12">
        <v>3440000</v>
      </c>
      <c r="G252" s="12">
        <v>7820000</v>
      </c>
      <c r="H252" s="12"/>
      <c r="I252" s="12"/>
      <c r="J252" s="12">
        <v>4940000</v>
      </c>
      <c r="K252" s="12">
        <v>4380000</v>
      </c>
      <c r="L252" s="12">
        <v>3130000</v>
      </c>
      <c r="M252" s="12">
        <v>8780000</v>
      </c>
      <c r="N252" s="5">
        <v>40000000</v>
      </c>
    </row>
    <row r="253" spans="1:14">
      <c r="B253" s="2" t="s">
        <v>26</v>
      </c>
      <c r="D253" s="18"/>
      <c r="E253" s="12">
        <v>0</v>
      </c>
      <c r="F253" s="12">
        <v>0</v>
      </c>
      <c r="G253" s="12">
        <v>0</v>
      </c>
      <c r="H253" s="12"/>
      <c r="I253" s="12"/>
      <c r="J253" s="12">
        <v>0</v>
      </c>
      <c r="K253" s="12">
        <v>0</v>
      </c>
      <c r="L253" s="12">
        <v>0</v>
      </c>
      <c r="M253" s="12">
        <v>0</v>
      </c>
      <c r="N253" s="5">
        <v>0</v>
      </c>
    </row>
    <row r="254" spans="1:14">
      <c r="B254" s="2" t="s">
        <v>27</v>
      </c>
      <c r="D254" s="18"/>
      <c r="E254" s="23" t="s">
        <v>45</v>
      </c>
      <c r="F254" s="23" t="s">
        <v>45</v>
      </c>
      <c r="G254" s="23" t="s">
        <v>45</v>
      </c>
      <c r="H254" s="23"/>
      <c r="I254" s="23"/>
      <c r="J254" s="23" t="s">
        <v>45</v>
      </c>
      <c r="K254" s="23" t="s">
        <v>45</v>
      </c>
      <c r="L254" s="23" t="s">
        <v>45</v>
      </c>
      <c r="M254" s="23" t="s">
        <v>45</v>
      </c>
    </row>
    <row r="255" spans="1:14">
      <c r="D255" s="18"/>
      <c r="E255" s="23"/>
      <c r="F255" s="12"/>
      <c r="G255" s="12"/>
      <c r="H255" s="12"/>
      <c r="I255" s="12"/>
      <c r="J255" s="12"/>
      <c r="K255" s="12"/>
      <c r="L255" s="12"/>
      <c r="M255" s="12"/>
    </row>
    <row r="256" spans="1:14">
      <c r="A256" s="1">
        <v>16</v>
      </c>
      <c r="B256" s="2" t="s">
        <v>15</v>
      </c>
      <c r="C256" s="15" t="s">
        <v>88</v>
      </c>
      <c r="D256" s="18"/>
      <c r="E256" s="23"/>
      <c r="F256" s="12"/>
      <c r="G256" s="12"/>
      <c r="H256" s="12"/>
      <c r="I256" s="12"/>
      <c r="J256" s="12"/>
      <c r="K256" s="12"/>
      <c r="L256" s="12"/>
      <c r="M256" s="12"/>
    </row>
    <row r="257" spans="1:14">
      <c r="B257" s="2" t="s">
        <v>17</v>
      </c>
      <c r="C257" s="6">
        <v>2021</v>
      </c>
      <c r="D257" s="18"/>
      <c r="E257" s="23"/>
      <c r="F257" s="12"/>
      <c r="G257" s="12"/>
      <c r="H257" s="12"/>
      <c r="I257" s="12"/>
      <c r="J257" s="12"/>
      <c r="K257" s="12"/>
      <c r="L257" s="12"/>
      <c r="M257" s="12"/>
    </row>
    <row r="258" spans="1:14">
      <c r="B258" s="2" t="s">
        <v>18</v>
      </c>
      <c r="C258" s="6" t="s">
        <v>89</v>
      </c>
      <c r="D258" s="18"/>
      <c r="E258" s="23"/>
      <c r="F258" s="12"/>
      <c r="G258" s="12"/>
      <c r="H258" s="12"/>
      <c r="I258" s="12"/>
      <c r="J258" s="12"/>
      <c r="K258" s="12"/>
      <c r="L258" s="12"/>
      <c r="M258" s="12"/>
    </row>
    <row r="259" spans="1:14">
      <c r="B259" s="2" t="s">
        <v>20</v>
      </c>
      <c r="C259" s="6" t="s">
        <v>42</v>
      </c>
      <c r="D259" s="18"/>
      <c r="E259" s="23"/>
      <c r="F259" s="12"/>
      <c r="G259" s="12"/>
      <c r="H259" s="12"/>
      <c r="I259" s="12"/>
      <c r="J259" s="12"/>
      <c r="K259" s="12"/>
      <c r="L259" s="12"/>
      <c r="M259" s="12"/>
    </row>
    <row r="260" spans="1:14">
      <c r="B260" s="2" t="s">
        <v>22</v>
      </c>
      <c r="C260" s="6" t="s">
        <v>39</v>
      </c>
      <c r="D260" s="18"/>
      <c r="E260" s="23"/>
      <c r="F260" s="12"/>
      <c r="G260" s="12"/>
      <c r="H260" s="12"/>
      <c r="I260" s="12"/>
      <c r="J260" s="12"/>
      <c r="K260" s="12"/>
      <c r="L260" s="12"/>
      <c r="M260" s="12"/>
    </row>
    <row r="261" spans="1:14">
      <c r="B261" s="2" t="s">
        <v>24</v>
      </c>
      <c r="D261" s="18"/>
      <c r="E261" s="12">
        <v>7316814</v>
      </c>
      <c r="F261" s="12">
        <v>3350618</v>
      </c>
      <c r="G261" s="12">
        <v>7620708</v>
      </c>
      <c r="H261" s="12"/>
      <c r="I261" s="12"/>
      <c r="J261" s="12">
        <v>4815539</v>
      </c>
      <c r="K261" s="12">
        <v>4270090</v>
      </c>
      <c r="L261" s="12">
        <v>3046725</v>
      </c>
      <c r="M261" s="12">
        <v>8540180</v>
      </c>
      <c r="N261" s="5">
        <v>38960674</v>
      </c>
    </row>
    <row r="262" spans="1:14">
      <c r="B262" s="2" t="s">
        <v>31</v>
      </c>
      <c r="D262" s="18"/>
      <c r="E262" s="12">
        <v>3701100</v>
      </c>
      <c r="F262" s="12">
        <v>1694860</v>
      </c>
      <c r="G262" s="12">
        <v>3854820</v>
      </c>
      <c r="H262" s="12"/>
      <c r="I262" s="12"/>
      <c r="J262" s="12">
        <v>2435868</v>
      </c>
      <c r="K262" s="12">
        <v>2159961</v>
      </c>
      <c r="L262" s="12">
        <v>1541140</v>
      </c>
      <c r="M262" s="12">
        <v>4319921</v>
      </c>
      <c r="N262" s="5">
        <v>19707670</v>
      </c>
    </row>
    <row r="263" spans="1:14">
      <c r="B263" s="2" t="s">
        <v>26</v>
      </c>
      <c r="D263" s="18"/>
      <c r="E263" s="12">
        <v>7732</v>
      </c>
      <c r="F263" s="12">
        <v>3541</v>
      </c>
      <c r="G263" s="12">
        <v>8053</v>
      </c>
      <c r="H263" s="12"/>
      <c r="I263" s="12"/>
      <c r="J263" s="12">
        <v>5089</v>
      </c>
      <c r="K263" s="12">
        <v>4513</v>
      </c>
      <c r="L263" s="12">
        <v>3220</v>
      </c>
      <c r="M263" s="12">
        <v>9025</v>
      </c>
      <c r="N263" s="5">
        <v>41173</v>
      </c>
    </row>
    <row r="264" spans="1:14">
      <c r="B264" s="2" t="s">
        <v>27</v>
      </c>
      <c r="D264" s="18"/>
      <c r="E264" s="23" t="s">
        <v>45</v>
      </c>
      <c r="F264" s="23" t="s">
        <v>45</v>
      </c>
      <c r="G264" s="23" t="s">
        <v>45</v>
      </c>
      <c r="H264" s="23"/>
      <c r="I264" s="23"/>
      <c r="J264" s="23" t="s">
        <v>45</v>
      </c>
      <c r="K264" s="23" t="s">
        <v>45</v>
      </c>
      <c r="L264" s="23" t="s">
        <v>45</v>
      </c>
      <c r="M264" s="23" t="s">
        <v>45</v>
      </c>
    </row>
    <row r="265" spans="1:14">
      <c r="D265" s="18"/>
      <c r="E265" s="23"/>
      <c r="F265" s="12"/>
      <c r="G265" s="12"/>
      <c r="H265" s="12"/>
      <c r="I265" s="12"/>
      <c r="J265" s="12"/>
      <c r="K265" s="12"/>
      <c r="L265" s="12"/>
      <c r="M265" s="12"/>
    </row>
    <row r="266" spans="1:14">
      <c r="A266" s="1">
        <v>17</v>
      </c>
      <c r="B266" s="2" t="s">
        <v>15</v>
      </c>
      <c r="C266" s="15" t="s">
        <v>90</v>
      </c>
      <c r="D266" s="18"/>
    </row>
    <row r="267" spans="1:14">
      <c r="B267" s="2" t="s">
        <v>17</v>
      </c>
      <c r="C267" s="6">
        <v>2021</v>
      </c>
      <c r="D267" s="18"/>
    </row>
    <row r="268" spans="1:14">
      <c r="B268" s="2" t="s">
        <v>18</v>
      </c>
      <c r="C268" s="6" t="s">
        <v>91</v>
      </c>
      <c r="D268" s="18"/>
    </row>
    <row r="269" spans="1:14">
      <c r="B269" s="2" t="s">
        <v>20</v>
      </c>
      <c r="C269" s="6" t="s">
        <v>42</v>
      </c>
      <c r="D269" s="18"/>
    </row>
    <row r="270" spans="1:14">
      <c r="B270" s="2" t="s">
        <v>22</v>
      </c>
      <c r="C270" s="6" t="s">
        <v>92</v>
      </c>
      <c r="D270" s="18"/>
      <c r="E270" s="23"/>
      <c r="F270" s="12"/>
      <c r="G270" s="12"/>
      <c r="H270" s="12"/>
      <c r="I270" s="12"/>
      <c r="J270" s="12"/>
      <c r="K270" s="12"/>
      <c r="L270" s="12"/>
      <c r="M270" s="12"/>
    </row>
    <row r="271" spans="1:14">
      <c r="B271" s="2" t="s">
        <v>24</v>
      </c>
      <c r="D271" s="18"/>
      <c r="E271" s="12">
        <v>8082982</v>
      </c>
      <c r="F271" s="12">
        <v>3701472</v>
      </c>
      <c r="G271" s="12">
        <v>8418697</v>
      </c>
      <c r="H271" s="12"/>
      <c r="I271" s="12"/>
      <c r="J271" s="12">
        <v>5319790</v>
      </c>
      <c r="K271" s="12">
        <v>4717225</v>
      </c>
      <c r="L271" s="12">
        <v>3365757</v>
      </c>
      <c r="M271" s="12">
        <v>9434450</v>
      </c>
      <c r="N271" s="5">
        <v>43040373</v>
      </c>
    </row>
    <row r="272" spans="1:14">
      <c r="B272" s="2" t="s">
        <v>31</v>
      </c>
      <c r="D272" s="18"/>
      <c r="E272" s="12">
        <v>8082982</v>
      </c>
      <c r="F272" s="12">
        <v>3701472</v>
      </c>
      <c r="G272" s="12">
        <v>8418697</v>
      </c>
      <c r="H272" s="12"/>
      <c r="I272" s="12"/>
      <c r="J272" s="12">
        <v>5319790</v>
      </c>
      <c r="K272" s="12">
        <v>4717225</v>
      </c>
      <c r="L272" s="12">
        <v>3365757</v>
      </c>
      <c r="M272" s="12">
        <v>9434450</v>
      </c>
      <c r="N272" s="5">
        <v>43040373</v>
      </c>
    </row>
    <row r="273" spans="1:14">
      <c r="B273" s="2" t="s">
        <v>26</v>
      </c>
      <c r="D273" s="18"/>
      <c r="E273" s="12">
        <v>0</v>
      </c>
      <c r="F273" s="12">
        <v>0</v>
      </c>
      <c r="G273" s="12">
        <v>0</v>
      </c>
      <c r="H273" s="12"/>
      <c r="I273" s="12"/>
      <c r="J273" s="12">
        <v>0</v>
      </c>
      <c r="K273" s="12">
        <v>0</v>
      </c>
      <c r="L273" s="12">
        <v>0</v>
      </c>
      <c r="M273" s="12">
        <v>0</v>
      </c>
      <c r="N273" s="5">
        <v>0</v>
      </c>
    </row>
    <row r="274" spans="1:14">
      <c r="B274" s="2" t="s">
        <v>27</v>
      </c>
      <c r="D274" s="18"/>
      <c r="E274" s="23" t="s">
        <v>45</v>
      </c>
      <c r="F274" s="23" t="s">
        <v>45</v>
      </c>
      <c r="G274" s="23" t="s">
        <v>45</v>
      </c>
      <c r="H274" s="23"/>
      <c r="I274" s="23"/>
      <c r="J274" s="23" t="s">
        <v>45</v>
      </c>
      <c r="K274" s="23" t="s">
        <v>45</v>
      </c>
      <c r="L274" s="23" t="s">
        <v>45</v>
      </c>
      <c r="M274" s="23" t="s">
        <v>45</v>
      </c>
    </row>
    <row r="275" spans="1:14">
      <c r="D275" s="18"/>
      <c r="E275" s="23"/>
      <c r="F275" s="12"/>
      <c r="G275" s="12"/>
      <c r="H275" s="12"/>
      <c r="I275" s="12"/>
      <c r="J275" s="12"/>
      <c r="K275" s="12"/>
      <c r="L275" s="12"/>
      <c r="M275" s="12"/>
    </row>
    <row r="276" spans="1:14">
      <c r="A276" s="1">
        <v>18</v>
      </c>
      <c r="B276" s="2" t="s">
        <v>15</v>
      </c>
      <c r="C276" s="15" t="s">
        <v>93</v>
      </c>
      <c r="D276" s="18"/>
      <c r="E276" s="23"/>
      <c r="F276" s="12"/>
      <c r="G276" s="12"/>
      <c r="H276" s="12"/>
      <c r="I276" s="12"/>
      <c r="J276" s="12"/>
      <c r="K276" s="12"/>
      <c r="L276" s="12"/>
      <c r="M276" s="12"/>
    </row>
    <row r="277" spans="1:14">
      <c r="B277" s="2" t="s">
        <v>17</v>
      </c>
      <c r="C277" s="6">
        <v>2022</v>
      </c>
      <c r="D277" s="18"/>
      <c r="E277" s="23"/>
      <c r="F277" s="12"/>
      <c r="G277" s="12"/>
      <c r="H277" s="12"/>
      <c r="I277" s="12"/>
      <c r="J277" s="12"/>
      <c r="K277" s="12"/>
      <c r="L277" s="12"/>
      <c r="M277" s="12"/>
    </row>
    <row r="278" spans="1:14">
      <c r="B278" s="2" t="s">
        <v>18</v>
      </c>
      <c r="C278" s="6" t="s">
        <v>94</v>
      </c>
      <c r="D278" s="18"/>
      <c r="E278" s="23"/>
      <c r="F278" s="12"/>
      <c r="G278" s="12"/>
      <c r="H278" s="12"/>
      <c r="I278" s="12"/>
      <c r="J278" s="12"/>
      <c r="K278" s="12"/>
      <c r="L278" s="12"/>
      <c r="M278" s="12"/>
    </row>
    <row r="279" spans="1:14">
      <c r="B279" s="2" t="s">
        <v>20</v>
      </c>
      <c r="C279" s="6" t="s">
        <v>95</v>
      </c>
      <c r="D279" s="18"/>
      <c r="E279" s="23"/>
      <c r="F279" s="12"/>
      <c r="G279" s="12"/>
      <c r="H279" s="12"/>
      <c r="I279" s="12"/>
      <c r="J279" s="12"/>
      <c r="K279" s="12"/>
      <c r="L279" s="12"/>
      <c r="M279" s="12"/>
    </row>
    <row r="280" spans="1:14">
      <c r="B280" s="2" t="s">
        <v>22</v>
      </c>
      <c r="C280" s="6" t="s">
        <v>96</v>
      </c>
      <c r="D280" s="18"/>
      <c r="E280" s="23"/>
      <c r="F280" s="12"/>
      <c r="G280" s="12"/>
      <c r="H280" s="12"/>
      <c r="I280" s="12"/>
      <c r="J280" s="12"/>
      <c r="K280" s="12"/>
      <c r="L280" s="12"/>
      <c r="M280" s="12"/>
    </row>
    <row r="281" spans="1:14">
      <c r="B281" s="2" t="s">
        <v>24</v>
      </c>
      <c r="D281" s="18"/>
      <c r="E281" s="12">
        <v>6250416</v>
      </c>
      <c r="F281" s="12">
        <v>2862001</v>
      </c>
      <c r="G281" s="12">
        <v>6510598</v>
      </c>
      <c r="H281" s="12"/>
      <c r="I281" s="12"/>
      <c r="J281" s="12">
        <v>4114504</v>
      </c>
      <c r="K281" s="12">
        <v>3642546</v>
      </c>
      <c r="L281" s="12">
        <v>2607870</v>
      </c>
      <c r="M281" s="12">
        <v>7291144</v>
      </c>
      <c r="N281" s="5">
        <v>33279079</v>
      </c>
    </row>
    <row r="282" spans="1:14">
      <c r="B282" s="2" t="s">
        <v>31</v>
      </c>
      <c r="D282" s="18"/>
      <c r="E282" s="12">
        <v>6250416</v>
      </c>
      <c r="F282" s="12">
        <v>2862001</v>
      </c>
      <c r="G282" s="12">
        <v>6510598</v>
      </c>
      <c r="H282" s="12"/>
      <c r="I282" s="12"/>
      <c r="J282" s="12">
        <v>4114504</v>
      </c>
      <c r="K282" s="12">
        <v>3642546</v>
      </c>
      <c r="L282" s="12">
        <v>2607870</v>
      </c>
      <c r="M282" s="12">
        <v>7291144</v>
      </c>
      <c r="N282" s="5">
        <v>33279079</v>
      </c>
    </row>
    <row r="283" spans="1:14">
      <c r="B283" s="2" t="s">
        <v>26</v>
      </c>
      <c r="D283" s="18"/>
      <c r="E283" s="12">
        <v>0</v>
      </c>
      <c r="F283" s="12">
        <v>0</v>
      </c>
      <c r="G283" s="12">
        <v>0</v>
      </c>
      <c r="H283" s="12"/>
      <c r="I283" s="12"/>
      <c r="J283" s="12">
        <v>0</v>
      </c>
      <c r="K283" s="12">
        <v>0</v>
      </c>
      <c r="L283" s="12">
        <v>0</v>
      </c>
      <c r="M283" s="12">
        <v>0</v>
      </c>
      <c r="N283" s="5">
        <v>0</v>
      </c>
    </row>
    <row r="284" spans="1:14">
      <c r="B284" s="2" t="s">
        <v>27</v>
      </c>
      <c r="D284" s="18"/>
      <c r="E284" s="23" t="s">
        <v>45</v>
      </c>
      <c r="F284" s="23" t="s">
        <v>45</v>
      </c>
      <c r="G284" s="23" t="s">
        <v>45</v>
      </c>
      <c r="H284" s="23"/>
      <c r="I284" s="23"/>
      <c r="J284" s="23" t="s">
        <v>45</v>
      </c>
      <c r="K284" s="23" t="s">
        <v>45</v>
      </c>
      <c r="L284" s="23" t="s">
        <v>45</v>
      </c>
      <c r="M284" s="23" t="s">
        <v>45</v>
      </c>
    </row>
    <row r="285" spans="1:14">
      <c r="D285" s="18"/>
      <c r="E285" s="23"/>
      <c r="F285" s="12"/>
      <c r="G285" s="12"/>
      <c r="H285" s="12"/>
      <c r="I285" s="12"/>
      <c r="J285" s="12"/>
      <c r="K285" s="12"/>
      <c r="L285" s="12"/>
      <c r="M285" s="12"/>
    </row>
    <row r="286" spans="1:14">
      <c r="A286" s="1">
        <v>19</v>
      </c>
      <c r="B286" s="2" t="s">
        <v>15</v>
      </c>
      <c r="C286" s="15" t="s">
        <v>97</v>
      </c>
      <c r="D286" s="18"/>
      <c r="E286" s="23"/>
      <c r="F286" s="12"/>
      <c r="G286" s="12"/>
      <c r="H286" s="12"/>
      <c r="I286" s="12"/>
      <c r="J286" s="12"/>
      <c r="K286" s="12"/>
      <c r="L286" s="12"/>
      <c r="M286" s="12"/>
    </row>
    <row r="287" spans="1:14">
      <c r="B287" s="2" t="s">
        <v>17</v>
      </c>
      <c r="C287" s="6">
        <v>2022</v>
      </c>
      <c r="D287" s="18"/>
      <c r="E287" s="23"/>
      <c r="F287" s="12"/>
      <c r="G287" s="12"/>
      <c r="H287" s="12"/>
      <c r="I287" s="12"/>
      <c r="J287" s="12"/>
      <c r="K287" s="12"/>
      <c r="L287" s="12"/>
      <c r="M287" s="12"/>
    </row>
    <row r="288" spans="1:14">
      <c r="B288" s="2" t="s">
        <v>18</v>
      </c>
      <c r="C288" s="6" t="s">
        <v>94</v>
      </c>
      <c r="D288" s="18"/>
      <c r="E288" s="23"/>
      <c r="F288" s="12"/>
      <c r="G288" s="12"/>
      <c r="H288" s="12"/>
      <c r="I288" s="12"/>
      <c r="J288" s="12"/>
      <c r="K288" s="12"/>
      <c r="L288" s="12"/>
      <c r="M288" s="12"/>
    </row>
    <row r="289" spans="1:14">
      <c r="B289" s="2" t="s">
        <v>20</v>
      </c>
      <c r="C289" s="6" t="s">
        <v>95</v>
      </c>
      <c r="D289" s="18"/>
      <c r="E289" s="23"/>
      <c r="F289" s="12"/>
      <c r="G289" s="12"/>
      <c r="H289" s="12"/>
      <c r="I289" s="12"/>
      <c r="J289" s="12"/>
      <c r="K289" s="12"/>
      <c r="L289" s="12"/>
      <c r="M289" s="12"/>
    </row>
    <row r="290" spans="1:14">
      <c r="B290" s="2" t="s">
        <v>22</v>
      </c>
      <c r="C290" s="6" t="s">
        <v>66</v>
      </c>
      <c r="D290" s="18"/>
      <c r="E290" s="23"/>
      <c r="F290" s="12"/>
      <c r="G290" s="12"/>
      <c r="H290" s="12"/>
      <c r="I290" s="12"/>
      <c r="J290" s="12"/>
      <c r="K290" s="12"/>
      <c r="L290" s="12"/>
      <c r="M290" s="12"/>
    </row>
    <row r="291" spans="1:14">
      <c r="B291" s="2" t="s">
        <v>24</v>
      </c>
      <c r="D291" s="18"/>
      <c r="E291" s="12">
        <v>11319618</v>
      </c>
      <c r="F291" s="12">
        <v>5190669</v>
      </c>
      <c r="G291" s="12">
        <v>11784454</v>
      </c>
      <c r="H291" s="12"/>
      <c r="I291" s="12"/>
      <c r="J291" s="12">
        <v>7445984</v>
      </c>
      <c r="K291" s="12">
        <v>6602393</v>
      </c>
      <c r="L291" s="12">
        <v>4717225</v>
      </c>
      <c r="M291" s="12">
        <v>13196178</v>
      </c>
      <c r="N291" s="5">
        <v>60256521</v>
      </c>
    </row>
    <row r="292" spans="1:14">
      <c r="B292" s="2" t="s">
        <v>31</v>
      </c>
      <c r="D292" s="18"/>
      <c r="E292" s="12">
        <v>11319618</v>
      </c>
      <c r="F292" s="12">
        <v>5190669</v>
      </c>
      <c r="G292" s="12">
        <v>11784454</v>
      </c>
      <c r="H292" s="12"/>
      <c r="I292" s="12"/>
      <c r="J292" s="12">
        <v>7445984</v>
      </c>
      <c r="K292" s="12">
        <v>6602393</v>
      </c>
      <c r="L292" s="12">
        <v>4717225</v>
      </c>
      <c r="M292" s="12">
        <v>13196178</v>
      </c>
      <c r="N292" s="5">
        <v>60256521</v>
      </c>
    </row>
    <row r="293" spans="1:14">
      <c r="B293" s="2" t="s">
        <v>26</v>
      </c>
      <c r="D293" s="18"/>
      <c r="E293" s="12">
        <v>0</v>
      </c>
      <c r="F293" s="12">
        <v>0</v>
      </c>
      <c r="G293" s="12">
        <v>0</v>
      </c>
      <c r="H293" s="12"/>
      <c r="I293" s="12"/>
      <c r="J293" s="12">
        <v>0</v>
      </c>
      <c r="K293" s="12">
        <v>0</v>
      </c>
      <c r="L293" s="12">
        <v>0</v>
      </c>
      <c r="M293" s="12">
        <v>0</v>
      </c>
      <c r="N293" s="5">
        <v>0</v>
      </c>
    </row>
    <row r="294" spans="1:14">
      <c r="B294" s="2" t="s">
        <v>27</v>
      </c>
      <c r="D294" s="18"/>
      <c r="E294" s="23" t="s">
        <v>45</v>
      </c>
      <c r="F294" s="23" t="s">
        <v>45</v>
      </c>
      <c r="G294" s="23" t="s">
        <v>45</v>
      </c>
      <c r="H294" s="23"/>
      <c r="I294" s="23"/>
      <c r="J294" s="23" t="s">
        <v>45</v>
      </c>
      <c r="K294" s="23" t="s">
        <v>45</v>
      </c>
      <c r="L294" s="23" t="s">
        <v>45</v>
      </c>
      <c r="M294" s="23" t="s">
        <v>45</v>
      </c>
    </row>
    <row r="295" spans="1:14">
      <c r="D295" s="18"/>
      <c r="E295" s="23"/>
      <c r="F295" s="23"/>
      <c r="G295" s="23"/>
      <c r="H295" s="23"/>
      <c r="I295" s="23"/>
      <c r="J295" s="23"/>
      <c r="K295" s="23"/>
      <c r="L295" s="23"/>
      <c r="M295" s="23"/>
    </row>
    <row r="296" spans="1:14">
      <c r="A296" s="1">
        <v>20</v>
      </c>
      <c r="B296" s="2" t="s">
        <v>15</v>
      </c>
      <c r="C296" s="15" t="s">
        <v>98</v>
      </c>
      <c r="D296" s="18"/>
      <c r="E296" s="23"/>
      <c r="F296" s="12"/>
      <c r="G296" s="12"/>
      <c r="H296" s="12"/>
      <c r="I296" s="12"/>
      <c r="J296" s="12"/>
      <c r="K296" s="12"/>
      <c r="L296" s="12"/>
      <c r="M296" s="12"/>
    </row>
    <row r="297" spans="1:14">
      <c r="B297" s="2" t="s">
        <v>17</v>
      </c>
      <c r="C297" s="6">
        <v>2022</v>
      </c>
      <c r="D297" s="18"/>
      <c r="E297" s="23"/>
      <c r="F297" s="12"/>
      <c r="G297" s="12"/>
      <c r="H297" s="12"/>
      <c r="I297" s="12"/>
      <c r="J297" s="12"/>
      <c r="K297" s="12"/>
      <c r="L297" s="12"/>
      <c r="M297" s="12"/>
    </row>
    <row r="298" spans="1:14">
      <c r="B298" s="2" t="s">
        <v>18</v>
      </c>
      <c r="C298" s="6" t="s">
        <v>94</v>
      </c>
      <c r="D298" s="18"/>
      <c r="E298" s="23"/>
      <c r="F298" s="12"/>
      <c r="G298" s="12"/>
      <c r="H298" s="12"/>
      <c r="I298" s="12"/>
      <c r="J298" s="12"/>
      <c r="K298" s="12"/>
      <c r="L298" s="12"/>
      <c r="M298" s="12"/>
    </row>
    <row r="299" spans="1:14">
      <c r="B299" s="2" t="s">
        <v>20</v>
      </c>
      <c r="C299" s="6" t="s">
        <v>95</v>
      </c>
      <c r="D299" s="18"/>
      <c r="E299" s="23"/>
      <c r="F299" s="12"/>
      <c r="G299" s="12"/>
      <c r="H299" s="12"/>
      <c r="I299" s="12"/>
      <c r="J299" s="12"/>
      <c r="K299" s="12"/>
      <c r="L299" s="12"/>
      <c r="M299" s="12"/>
    </row>
    <row r="300" spans="1:14">
      <c r="B300" s="2" t="s">
        <v>22</v>
      </c>
      <c r="C300" s="6" t="s">
        <v>39</v>
      </c>
      <c r="D300" s="18"/>
      <c r="E300" s="23"/>
      <c r="F300" s="12"/>
      <c r="G300" s="12"/>
      <c r="H300" s="12"/>
      <c r="I300" s="12"/>
      <c r="J300" s="12"/>
      <c r="K300" s="12"/>
      <c r="L300" s="12"/>
      <c r="M300" s="12"/>
    </row>
    <row r="301" spans="1:14">
      <c r="B301" s="2" t="s">
        <v>24</v>
      </c>
      <c r="D301" s="18"/>
      <c r="E301" s="12">
        <v>7710626</v>
      </c>
      <c r="F301" s="12">
        <v>3530957</v>
      </c>
      <c r="G301" s="12">
        <v>8030875</v>
      </c>
      <c r="H301" s="12"/>
      <c r="I301" s="12"/>
      <c r="J301" s="12">
        <v>5074725</v>
      </c>
      <c r="K301" s="12">
        <v>4499918</v>
      </c>
      <c r="L301" s="12">
        <v>3210708</v>
      </c>
      <c r="M301" s="12">
        <v>8999836</v>
      </c>
      <c r="N301" s="5">
        <v>41057645</v>
      </c>
    </row>
    <row r="302" spans="1:14">
      <c r="B302" s="2" t="s">
        <v>31</v>
      </c>
      <c r="D302" s="18"/>
      <c r="E302" s="12">
        <v>7710626</v>
      </c>
      <c r="F302" s="12">
        <v>3530957</v>
      </c>
      <c r="G302" s="12">
        <v>8030875</v>
      </c>
      <c r="H302" s="12"/>
      <c r="I302" s="12"/>
      <c r="J302" s="12">
        <v>5074725</v>
      </c>
      <c r="K302" s="12">
        <v>4499918</v>
      </c>
      <c r="L302" s="12">
        <v>3210708</v>
      </c>
      <c r="M302" s="12">
        <v>8999836</v>
      </c>
      <c r="N302" s="5">
        <v>41057645</v>
      </c>
    </row>
    <row r="303" spans="1:14">
      <c r="B303" s="2" t="s">
        <v>26</v>
      </c>
      <c r="D303" s="18"/>
      <c r="E303" s="12">
        <v>0</v>
      </c>
      <c r="F303" s="12">
        <v>0</v>
      </c>
      <c r="G303" s="12">
        <v>0</v>
      </c>
      <c r="H303" s="12"/>
      <c r="I303" s="12"/>
      <c r="J303" s="12">
        <v>0</v>
      </c>
      <c r="K303" s="12">
        <v>0</v>
      </c>
      <c r="L303" s="12">
        <v>0</v>
      </c>
      <c r="M303" s="12">
        <v>0</v>
      </c>
      <c r="N303" s="5">
        <v>0</v>
      </c>
    </row>
    <row r="304" spans="1:14">
      <c r="B304" s="2" t="s">
        <v>27</v>
      </c>
      <c r="D304" s="18"/>
      <c r="E304" s="23" t="s">
        <v>45</v>
      </c>
      <c r="F304" s="23" t="s">
        <v>45</v>
      </c>
      <c r="G304" s="23" t="s">
        <v>45</v>
      </c>
      <c r="H304" s="23"/>
      <c r="I304" s="23"/>
      <c r="J304" s="23" t="s">
        <v>45</v>
      </c>
      <c r="K304" s="23" t="s">
        <v>45</v>
      </c>
      <c r="L304" s="23" t="s">
        <v>45</v>
      </c>
      <c r="M304" s="23" t="s">
        <v>45</v>
      </c>
    </row>
    <row r="305" spans="1:14">
      <c r="D305" s="18"/>
      <c r="E305" s="23"/>
      <c r="F305" s="23"/>
      <c r="G305" s="23"/>
      <c r="H305" s="23"/>
      <c r="I305" s="23"/>
      <c r="J305" s="23"/>
      <c r="K305" s="23"/>
      <c r="L305" s="23"/>
      <c r="M305" s="23"/>
    </row>
    <row r="306" spans="1:14">
      <c r="A306" s="1">
        <v>21</v>
      </c>
      <c r="B306" s="2" t="s">
        <v>15</v>
      </c>
      <c r="C306" s="15" t="s">
        <v>99</v>
      </c>
      <c r="D306" s="18"/>
      <c r="E306" s="23"/>
      <c r="F306" s="12"/>
      <c r="G306" s="12"/>
      <c r="H306" s="12"/>
      <c r="I306" s="12"/>
      <c r="J306" s="12"/>
      <c r="K306" s="12"/>
      <c r="L306" s="12"/>
      <c r="M306" s="12"/>
    </row>
    <row r="307" spans="1:14">
      <c r="B307" s="2" t="s">
        <v>17</v>
      </c>
      <c r="C307" s="6">
        <v>2022</v>
      </c>
      <c r="D307" s="18"/>
      <c r="E307" s="23"/>
      <c r="F307" s="12"/>
      <c r="G307" s="12"/>
      <c r="H307" s="12"/>
      <c r="I307" s="12"/>
      <c r="J307" s="12"/>
      <c r="K307" s="12"/>
      <c r="L307" s="12"/>
      <c r="M307" s="12"/>
    </row>
    <row r="308" spans="1:14">
      <c r="B308" s="2" t="s">
        <v>18</v>
      </c>
      <c r="C308" s="6" t="s">
        <v>94</v>
      </c>
      <c r="D308" s="18"/>
      <c r="E308" s="23"/>
      <c r="F308" s="12"/>
      <c r="G308" s="12"/>
      <c r="H308" s="12"/>
      <c r="I308" s="12"/>
      <c r="J308" s="12"/>
      <c r="K308" s="12"/>
      <c r="L308" s="12"/>
      <c r="M308" s="12"/>
    </row>
    <row r="309" spans="1:14">
      <c r="B309" s="2" t="s">
        <v>20</v>
      </c>
      <c r="C309" s="6" t="s">
        <v>95</v>
      </c>
      <c r="D309" s="18"/>
      <c r="E309" s="23"/>
      <c r="F309" s="12"/>
      <c r="G309" s="12"/>
      <c r="H309" s="12"/>
      <c r="I309" s="12"/>
      <c r="J309" s="12"/>
      <c r="K309" s="12"/>
      <c r="L309" s="12"/>
      <c r="M309" s="12"/>
    </row>
    <row r="310" spans="1:14">
      <c r="B310" s="2" t="s">
        <v>22</v>
      </c>
      <c r="C310" s="6" t="s">
        <v>39</v>
      </c>
      <c r="D310" s="18"/>
      <c r="E310" s="23"/>
      <c r="F310" s="12"/>
      <c r="G310" s="12"/>
      <c r="H310" s="12"/>
      <c r="I310" s="12"/>
      <c r="J310" s="12"/>
      <c r="K310" s="12"/>
      <c r="L310" s="12"/>
      <c r="M310" s="12"/>
    </row>
    <row r="311" spans="1:14">
      <c r="B311" s="2" t="s">
        <v>24</v>
      </c>
      <c r="D311" s="12"/>
      <c r="E311" s="12">
        <v>10026277</v>
      </c>
      <c r="F311" s="12">
        <v>4598456</v>
      </c>
      <c r="G311" s="12">
        <v>10436853</v>
      </c>
      <c r="H311" s="12"/>
      <c r="I311" s="12"/>
      <c r="J311" s="12">
        <v>6593858</v>
      </c>
      <c r="K311" s="12">
        <v>5846609</v>
      </c>
      <c r="L311" s="12">
        <v>4179668</v>
      </c>
      <c r="M311" s="12">
        <v>11693217</v>
      </c>
      <c r="N311" s="5">
        <v>53374938</v>
      </c>
    </row>
    <row r="312" spans="1:14">
      <c r="B312" s="2" t="s">
        <v>31</v>
      </c>
      <c r="D312" s="12"/>
      <c r="E312" s="12">
        <v>10026277</v>
      </c>
      <c r="F312" s="12">
        <v>4598456</v>
      </c>
      <c r="G312" s="12">
        <v>10436853</v>
      </c>
      <c r="H312" s="12"/>
      <c r="I312" s="12"/>
      <c r="J312" s="12">
        <v>6593858</v>
      </c>
      <c r="K312" s="12">
        <v>5846609</v>
      </c>
      <c r="L312" s="12">
        <v>4179668</v>
      </c>
      <c r="M312" s="12">
        <v>11693217</v>
      </c>
      <c r="N312" s="5">
        <v>53374938</v>
      </c>
    </row>
    <row r="313" spans="1:14">
      <c r="B313" s="2" t="s">
        <v>26</v>
      </c>
      <c r="D313" s="12"/>
      <c r="E313" s="12">
        <v>0</v>
      </c>
      <c r="F313" s="12">
        <v>0</v>
      </c>
      <c r="G313" s="12">
        <v>0</v>
      </c>
      <c r="H313" s="12"/>
      <c r="I313" s="12"/>
      <c r="J313" s="12">
        <v>0</v>
      </c>
      <c r="K313" s="12">
        <v>0</v>
      </c>
      <c r="L313" s="12">
        <v>0</v>
      </c>
      <c r="M313" s="12">
        <v>0</v>
      </c>
      <c r="N313" s="5">
        <v>0</v>
      </c>
    </row>
    <row r="314" spans="1:14">
      <c r="B314" s="2" t="s">
        <v>27</v>
      </c>
      <c r="D314" s="23"/>
      <c r="E314" s="23" t="s">
        <v>45</v>
      </c>
      <c r="F314" s="23" t="s">
        <v>45</v>
      </c>
      <c r="G314" s="23" t="s">
        <v>45</v>
      </c>
      <c r="H314" s="23"/>
      <c r="I314" s="23"/>
      <c r="J314" s="23" t="s">
        <v>45</v>
      </c>
      <c r="K314" s="23" t="s">
        <v>45</v>
      </c>
      <c r="L314" s="23" t="s">
        <v>45</v>
      </c>
      <c r="M314" s="23" t="s">
        <v>45</v>
      </c>
    </row>
    <row r="315" spans="1:14">
      <c r="D315" s="23"/>
      <c r="E315" s="23"/>
      <c r="F315" s="23"/>
      <c r="G315" s="23"/>
      <c r="H315" s="23"/>
      <c r="I315" s="23"/>
      <c r="J315" s="23"/>
      <c r="K315" s="23"/>
      <c r="L315" s="23"/>
      <c r="M315" s="23"/>
    </row>
    <row r="316" spans="1:14">
      <c r="B316" s="8" t="s">
        <v>100</v>
      </c>
      <c r="D316" s="18"/>
      <c r="E316" s="12"/>
      <c r="F316" s="12"/>
      <c r="G316" s="12"/>
      <c r="H316" s="12"/>
      <c r="I316" s="12"/>
      <c r="J316" s="12"/>
      <c r="K316" s="12"/>
      <c r="L316" s="12"/>
      <c r="M316" s="12"/>
      <c r="N316" s="10"/>
    </row>
    <row r="317" spans="1:14">
      <c r="A317" s="1">
        <v>1</v>
      </c>
      <c r="B317" s="2" t="s">
        <v>15</v>
      </c>
      <c r="C317" s="15" t="s">
        <v>101</v>
      </c>
      <c r="E317" s="17"/>
      <c r="F317" s="17"/>
      <c r="G317" s="17"/>
      <c r="H317" s="17"/>
      <c r="I317" s="17"/>
      <c r="J317" s="17"/>
      <c r="K317" s="17"/>
      <c r="L317" s="17"/>
      <c r="M317" s="17"/>
      <c r="N317" s="10"/>
    </row>
    <row r="318" spans="1:14">
      <c r="B318" s="2" t="s">
        <v>17</v>
      </c>
      <c r="C318" s="6">
        <v>2021</v>
      </c>
      <c r="E318" s="17"/>
      <c r="F318" s="17"/>
      <c r="G318" s="17"/>
      <c r="H318" s="17"/>
      <c r="I318" s="17"/>
      <c r="J318" s="17"/>
      <c r="K318" s="17"/>
      <c r="L318" s="17"/>
      <c r="M318" s="17"/>
      <c r="N318" s="10"/>
    </row>
    <row r="319" spans="1:14">
      <c r="B319" s="2" t="s">
        <v>18</v>
      </c>
      <c r="C319" s="6" t="s">
        <v>102</v>
      </c>
      <c r="E319" s="17"/>
      <c r="F319" s="17"/>
      <c r="G319" s="17"/>
      <c r="H319" s="17"/>
      <c r="I319" s="17"/>
      <c r="J319" s="17"/>
      <c r="K319" s="17"/>
      <c r="L319" s="17"/>
      <c r="M319" s="17"/>
      <c r="N319" s="10"/>
    </row>
    <row r="320" spans="1:14">
      <c r="B320" s="2" t="s">
        <v>20</v>
      </c>
      <c r="C320" s="6" t="s">
        <v>42</v>
      </c>
      <c r="E320" s="17"/>
      <c r="F320" s="17"/>
      <c r="G320" s="17"/>
      <c r="H320" s="17"/>
      <c r="I320" s="17"/>
      <c r="J320" s="17"/>
      <c r="K320" s="17"/>
      <c r="L320" s="17"/>
      <c r="M320" s="17"/>
      <c r="N320" s="10"/>
    </row>
    <row r="321" spans="1:15">
      <c r="B321" s="2" t="s">
        <v>22</v>
      </c>
      <c r="C321" s="6" t="s">
        <v>35</v>
      </c>
      <c r="E321" s="17"/>
      <c r="F321" s="17"/>
      <c r="G321" s="17"/>
      <c r="H321" s="17"/>
      <c r="I321" s="17"/>
      <c r="J321" s="17"/>
      <c r="K321" s="17"/>
      <c r="L321" s="17"/>
      <c r="M321" s="17"/>
      <c r="N321" s="10"/>
    </row>
    <row r="322" spans="1:15">
      <c r="B322" s="2" t="s">
        <v>24</v>
      </c>
      <c r="D322" s="12">
        <v>245000000</v>
      </c>
      <c r="E322" s="12">
        <v>130000000</v>
      </c>
      <c r="F322" s="12">
        <v>100000000</v>
      </c>
      <c r="G322" s="12">
        <v>100000000</v>
      </c>
      <c r="H322" s="12"/>
      <c r="I322" s="12"/>
      <c r="J322" s="12">
        <v>120000000</v>
      </c>
      <c r="K322" s="12">
        <v>70000000</v>
      </c>
      <c r="L322" s="12"/>
      <c r="M322" s="12">
        <v>180000000</v>
      </c>
      <c r="N322" s="24">
        <v>945000000</v>
      </c>
    </row>
    <row r="323" spans="1:15">
      <c r="B323" s="2" t="s">
        <v>31</v>
      </c>
      <c r="D323" s="12">
        <v>181649048</v>
      </c>
      <c r="E323" s="12">
        <v>96385217</v>
      </c>
      <c r="F323" s="12">
        <v>74142475</v>
      </c>
      <c r="G323" s="12">
        <v>74142474</v>
      </c>
      <c r="H323" s="12"/>
      <c r="I323" s="12"/>
      <c r="J323" s="12">
        <v>88970968</v>
      </c>
      <c r="K323" s="12">
        <v>51899728</v>
      </c>
      <c r="L323" s="12"/>
      <c r="M323" s="12">
        <v>133456452</v>
      </c>
      <c r="N323" s="24">
        <v>700646362</v>
      </c>
    </row>
    <row r="324" spans="1:15">
      <c r="B324" s="2" t="s">
        <v>26</v>
      </c>
      <c r="D324" s="12">
        <v>2063512</v>
      </c>
      <c r="E324" s="12">
        <v>1094927</v>
      </c>
      <c r="F324" s="12">
        <v>842252</v>
      </c>
      <c r="G324" s="12">
        <v>842252</v>
      </c>
      <c r="H324" s="17"/>
      <c r="I324" s="17"/>
      <c r="J324" s="12">
        <v>1010701</v>
      </c>
      <c r="K324" s="12">
        <v>589576</v>
      </c>
      <c r="L324" s="17"/>
      <c r="M324" s="12">
        <v>1516052</v>
      </c>
      <c r="N324" s="5">
        <v>7959272</v>
      </c>
    </row>
    <row r="325" spans="1:15">
      <c r="B325" s="2" t="s">
        <v>27</v>
      </c>
      <c r="D325" s="18" t="s">
        <v>45</v>
      </c>
      <c r="E325" s="23" t="s">
        <v>45</v>
      </c>
      <c r="F325" s="18" t="s">
        <v>45</v>
      </c>
      <c r="G325" s="18" t="s">
        <v>45</v>
      </c>
      <c r="H325" s="18"/>
      <c r="I325" s="18"/>
      <c r="J325" s="18" t="s">
        <v>45</v>
      </c>
      <c r="K325" s="18" t="s">
        <v>45</v>
      </c>
      <c r="L325" s="18"/>
      <c r="M325" s="18" t="s">
        <v>45</v>
      </c>
      <c r="N325" s="10"/>
    </row>
    <row r="326" spans="1:15">
      <c r="N326" s="10"/>
    </row>
    <row r="327" spans="1:15">
      <c r="B327" s="22" t="s">
        <v>103</v>
      </c>
      <c r="C327"/>
      <c r="N327" s="10"/>
    </row>
    <row r="328" spans="1:15">
      <c r="A328" s="9">
        <v>1</v>
      </c>
      <c r="B328" s="41" t="s">
        <v>15</v>
      </c>
      <c r="C328" s="15" t="s">
        <v>104</v>
      </c>
      <c r="N328" s="10"/>
    </row>
    <row r="329" spans="1:15">
      <c r="B329" s="2" t="s">
        <v>22</v>
      </c>
      <c r="C329" s="6" t="s">
        <v>35</v>
      </c>
      <c r="G329" s="17"/>
      <c r="N329" s="10"/>
      <c r="O329" s="19"/>
    </row>
    <row r="330" spans="1:15">
      <c r="B330" s="2" t="s">
        <v>105</v>
      </c>
      <c r="C330" s="21"/>
      <c r="D330" s="12"/>
      <c r="E330" s="12"/>
      <c r="F330" s="12"/>
      <c r="G330" s="12">
        <v>1856954</v>
      </c>
      <c r="H330" s="12"/>
      <c r="I330" s="12"/>
      <c r="J330" s="12">
        <v>180046</v>
      </c>
      <c r="K330" s="12"/>
      <c r="L330" s="12">
        <v>851527</v>
      </c>
      <c r="M330" s="12">
        <v>1134907</v>
      </c>
      <c r="N330" s="5">
        <v>4023434</v>
      </c>
      <c r="O330" s="19"/>
    </row>
    <row r="331" spans="1:15">
      <c r="B331" s="2" t="s">
        <v>26</v>
      </c>
      <c r="C331" s="21"/>
      <c r="D331" s="12"/>
      <c r="E331" s="12"/>
      <c r="F331" s="12"/>
      <c r="G331" s="12">
        <v>11384570</v>
      </c>
      <c r="H331" s="12"/>
      <c r="I331" s="12"/>
      <c r="J331" s="12">
        <v>1259215</v>
      </c>
      <c r="K331" s="12"/>
      <c r="L331" s="12">
        <v>5282631</v>
      </c>
      <c r="M331" s="12">
        <v>8693169</v>
      </c>
      <c r="N331" s="5">
        <v>26619585</v>
      </c>
    </row>
    <row r="332" spans="1:15">
      <c r="D332" s="27"/>
      <c r="E332" s="28"/>
      <c r="F332" s="29"/>
      <c r="G332" s="17"/>
      <c r="N332" s="10"/>
    </row>
    <row r="333" spans="1:15">
      <c r="A333" s="9">
        <v>2</v>
      </c>
      <c r="B333" s="41" t="s">
        <v>15</v>
      </c>
      <c r="C333" s="15" t="s">
        <v>106</v>
      </c>
      <c r="D333" s="30"/>
      <c r="E333" s="31"/>
      <c r="G333" s="17"/>
      <c r="N333" s="10"/>
    </row>
    <row r="334" spans="1:15">
      <c r="B334" s="2" t="s">
        <v>22</v>
      </c>
      <c r="C334" s="6" t="s">
        <v>35</v>
      </c>
      <c r="E334" s="31"/>
      <c r="G334" s="17"/>
      <c r="N334" s="10"/>
    </row>
    <row r="335" spans="1:15">
      <c r="B335" s="2" t="s">
        <v>105</v>
      </c>
      <c r="C335" s="21"/>
      <c r="D335" s="12"/>
      <c r="E335" s="12">
        <v>4810783</v>
      </c>
      <c r="F335" s="12"/>
      <c r="G335" s="12">
        <v>7256365</v>
      </c>
      <c r="H335" s="12"/>
      <c r="I335" s="12"/>
      <c r="J335" s="12"/>
      <c r="K335" s="12"/>
      <c r="L335" s="12"/>
      <c r="M335" s="12"/>
      <c r="N335" s="5">
        <v>12067148</v>
      </c>
    </row>
    <row r="336" spans="1:15">
      <c r="B336" s="2" t="s">
        <v>26</v>
      </c>
      <c r="C336" s="21"/>
      <c r="D336" s="12"/>
      <c r="E336" s="12">
        <v>3918140</v>
      </c>
      <c r="F336" s="12"/>
      <c r="G336" s="12">
        <v>4222148</v>
      </c>
      <c r="H336" s="12"/>
      <c r="I336" s="12"/>
      <c r="J336" s="12"/>
      <c r="K336" s="12"/>
      <c r="L336" s="12"/>
      <c r="M336" s="12"/>
      <c r="N336" s="5">
        <v>8140288</v>
      </c>
    </row>
    <row r="337" spans="1:14">
      <c r="E337" s="32"/>
      <c r="F337" s="18"/>
      <c r="G337" s="12"/>
      <c r="H337" s="18"/>
      <c r="I337" s="18"/>
      <c r="J337" s="18"/>
      <c r="K337" s="18"/>
      <c r="L337" s="18"/>
      <c r="M337" s="18"/>
    </row>
    <row r="338" spans="1:14">
      <c r="A338" s="9">
        <v>3</v>
      </c>
      <c r="B338" s="41" t="s">
        <v>15</v>
      </c>
      <c r="C338" s="15" t="s">
        <v>107</v>
      </c>
      <c r="E338" s="31"/>
      <c r="G338" s="17"/>
      <c r="N338" s="10"/>
    </row>
    <row r="339" spans="1:14">
      <c r="B339" s="2" t="s">
        <v>22</v>
      </c>
      <c r="C339" s="6" t="s">
        <v>35</v>
      </c>
      <c r="E339" s="31"/>
      <c r="G339" s="17"/>
      <c r="N339" s="10"/>
    </row>
    <row r="340" spans="1:14">
      <c r="B340" s="2" t="s">
        <v>105</v>
      </c>
      <c r="C340" s="21"/>
      <c r="D340" s="12"/>
      <c r="E340" s="12">
        <v>3457880</v>
      </c>
      <c r="F340" s="12"/>
      <c r="G340" s="12">
        <v>10290683</v>
      </c>
      <c r="H340" s="12"/>
      <c r="I340" s="12"/>
      <c r="J340" s="12"/>
      <c r="K340" s="12"/>
      <c r="L340" s="12">
        <v>13099267</v>
      </c>
      <c r="M340" s="12"/>
      <c r="N340" s="5">
        <v>26847830</v>
      </c>
    </row>
    <row r="341" spans="1:14">
      <c r="B341" s="2" t="s">
        <v>26</v>
      </c>
      <c r="C341" s="21"/>
      <c r="D341" s="12"/>
      <c r="E341" s="12">
        <v>2838797</v>
      </c>
      <c r="F341" s="12"/>
      <c r="G341" s="12">
        <v>10773336</v>
      </c>
      <c r="H341" s="12"/>
      <c r="I341" s="12"/>
      <c r="J341" s="12"/>
      <c r="K341" s="12"/>
      <c r="L341" s="12">
        <v>10261638</v>
      </c>
      <c r="M341" s="12"/>
      <c r="N341" s="5">
        <v>23873771</v>
      </c>
    </row>
    <row r="342" spans="1:14">
      <c r="C342" s="15"/>
      <c r="E342" s="31"/>
      <c r="G342" s="17"/>
      <c r="N342" s="10"/>
    </row>
    <row r="343" spans="1:14">
      <c r="A343" s="9">
        <v>4</v>
      </c>
      <c r="B343" s="41" t="s">
        <v>15</v>
      </c>
      <c r="C343" s="15" t="s">
        <v>108</v>
      </c>
      <c r="G343" s="17"/>
      <c r="N343" s="10"/>
    </row>
    <row r="344" spans="1:14">
      <c r="B344" s="2" t="s">
        <v>22</v>
      </c>
      <c r="C344" s="6" t="s">
        <v>35</v>
      </c>
      <c r="G344" s="17"/>
      <c r="N344" s="10"/>
    </row>
    <row r="345" spans="1:14">
      <c r="B345" s="2" t="s">
        <v>105</v>
      </c>
      <c r="C345" s="21"/>
      <c r="D345" s="12"/>
      <c r="E345" s="12">
        <v>5047808</v>
      </c>
      <c r="F345" s="12"/>
      <c r="G345" s="12">
        <v>10153577</v>
      </c>
      <c r="H345" s="12"/>
      <c r="I345" s="12"/>
      <c r="J345" s="12"/>
      <c r="K345" s="12">
        <v>3893141</v>
      </c>
      <c r="L345" s="12"/>
      <c r="M345" s="12"/>
      <c r="N345" s="5">
        <v>19094526</v>
      </c>
    </row>
    <row r="346" spans="1:14">
      <c r="B346" s="2" t="s">
        <v>26</v>
      </c>
      <c r="C346" s="21"/>
      <c r="D346" s="12"/>
      <c r="E346" s="12">
        <v>12076034</v>
      </c>
      <c r="F346" s="12"/>
      <c r="G346" s="12">
        <v>25466716</v>
      </c>
      <c r="H346" s="12"/>
      <c r="I346" s="12"/>
      <c r="J346" s="12"/>
      <c r="K346" s="12">
        <v>4236704</v>
      </c>
      <c r="L346" s="12"/>
      <c r="M346" s="12"/>
      <c r="N346" s="5">
        <v>41779454</v>
      </c>
    </row>
    <row r="347" spans="1:14">
      <c r="G347" s="17"/>
      <c r="N347" s="10"/>
    </row>
    <row r="348" spans="1:14">
      <c r="A348" s="9">
        <v>5</v>
      </c>
      <c r="B348" s="41" t="s">
        <v>15</v>
      </c>
      <c r="C348" s="15" t="s">
        <v>109</v>
      </c>
      <c r="G348" s="17"/>
      <c r="N348" s="10"/>
    </row>
    <row r="349" spans="1:14">
      <c r="B349" s="2" t="s">
        <v>22</v>
      </c>
      <c r="C349" s="6" t="s">
        <v>35</v>
      </c>
      <c r="G349" s="17"/>
      <c r="N349" s="10"/>
    </row>
    <row r="350" spans="1:14">
      <c r="B350" s="2" t="s">
        <v>105</v>
      </c>
      <c r="C350" s="21"/>
      <c r="D350" s="12"/>
      <c r="E350" s="12"/>
      <c r="F350" s="12">
        <v>4418897</v>
      </c>
      <c r="G350" s="12"/>
      <c r="H350" s="12"/>
      <c r="I350" s="12"/>
      <c r="J350" s="12">
        <v>1808157</v>
      </c>
      <c r="K350" s="12"/>
      <c r="L350" s="12"/>
      <c r="M350" s="12">
        <v>9624839</v>
      </c>
      <c r="N350" s="5">
        <v>15851893</v>
      </c>
    </row>
    <row r="351" spans="1:14">
      <c r="B351" s="2" t="s">
        <v>26</v>
      </c>
      <c r="C351" s="21"/>
      <c r="D351" s="12"/>
      <c r="E351" s="12"/>
      <c r="F351" s="12">
        <v>2809146</v>
      </c>
      <c r="G351" s="12"/>
      <c r="H351" s="12"/>
      <c r="I351" s="12"/>
      <c r="J351" s="12">
        <v>1376434</v>
      </c>
      <c r="K351" s="12"/>
      <c r="L351" s="12"/>
      <c r="M351" s="12">
        <v>7220076</v>
      </c>
      <c r="N351" s="5">
        <v>11405656</v>
      </c>
    </row>
    <row r="352" spans="1:14">
      <c r="G352" s="17"/>
      <c r="N352" s="10"/>
    </row>
    <row r="353" spans="1:14">
      <c r="A353" s="9">
        <v>6</v>
      </c>
      <c r="B353" s="41" t="s">
        <v>15</v>
      </c>
      <c r="C353" s="15" t="s">
        <v>110</v>
      </c>
      <c r="G353" s="17"/>
      <c r="N353" s="10"/>
    </row>
    <row r="354" spans="1:14">
      <c r="B354" s="2" t="s">
        <v>22</v>
      </c>
      <c r="C354" s="6" t="s">
        <v>35</v>
      </c>
      <c r="N354" s="10"/>
    </row>
    <row r="355" spans="1:14">
      <c r="B355" s="2" t="s">
        <v>105</v>
      </c>
      <c r="C355" s="21"/>
      <c r="D355" s="12">
        <v>8836810</v>
      </c>
      <c r="E355" s="12">
        <v>9888614</v>
      </c>
      <c r="F355" s="12">
        <v>6732798</v>
      </c>
      <c r="G355" s="12"/>
      <c r="H355" s="12"/>
      <c r="I355" s="12"/>
      <c r="J355" s="12">
        <v>9086434</v>
      </c>
      <c r="K355" s="12">
        <v>6312036</v>
      </c>
      <c r="L355" s="12">
        <v>11151102</v>
      </c>
      <c r="M355" s="12">
        <v>32607367</v>
      </c>
      <c r="N355" s="5">
        <v>84615161</v>
      </c>
    </row>
    <row r="356" spans="1:14">
      <c r="B356" s="2" t="s">
        <v>26</v>
      </c>
      <c r="C356" s="21"/>
      <c r="D356" s="12">
        <v>0</v>
      </c>
      <c r="E356" s="12">
        <v>0</v>
      </c>
      <c r="F356" s="12">
        <v>0</v>
      </c>
      <c r="G356" s="12"/>
      <c r="H356" s="12"/>
      <c r="I356" s="12"/>
      <c r="J356" s="12">
        <v>1015704</v>
      </c>
      <c r="K356" s="12">
        <v>0</v>
      </c>
      <c r="L356" s="12">
        <v>0</v>
      </c>
      <c r="M356" s="12">
        <v>4689118</v>
      </c>
      <c r="N356" s="5">
        <v>5704822</v>
      </c>
    </row>
    <row r="357" spans="1:14">
      <c r="G357" s="17"/>
      <c r="J357" s="18"/>
      <c r="K357" s="18"/>
      <c r="L357" s="18"/>
      <c r="M357" s="18"/>
    </row>
    <row r="358" spans="1:14">
      <c r="A358" s="9">
        <v>7</v>
      </c>
      <c r="B358" s="41" t="s">
        <v>15</v>
      </c>
      <c r="C358" s="15" t="s">
        <v>111</v>
      </c>
      <c r="G358" s="17"/>
      <c r="N358" s="10"/>
    </row>
    <row r="359" spans="1:14">
      <c r="B359" s="2" t="s">
        <v>22</v>
      </c>
      <c r="C359" s="6" t="s">
        <v>35</v>
      </c>
      <c r="G359" s="17"/>
      <c r="N359" s="10"/>
    </row>
    <row r="360" spans="1:14">
      <c r="B360" s="2" t="s">
        <v>105</v>
      </c>
      <c r="C360" s="21"/>
      <c r="D360" s="12">
        <v>24726317</v>
      </c>
      <c r="E360" s="12">
        <v>25102582</v>
      </c>
      <c r="F360" s="12">
        <v>9669037</v>
      </c>
      <c r="G360" s="12">
        <v>46090371</v>
      </c>
      <c r="H360" s="12"/>
      <c r="I360" s="12"/>
      <c r="J360" s="12">
        <v>11949383</v>
      </c>
      <c r="K360" s="12">
        <v>17075098</v>
      </c>
      <c r="L360" s="12">
        <v>21212439</v>
      </c>
      <c r="M360" s="12"/>
      <c r="N360" s="24">
        <v>155825227</v>
      </c>
    </row>
    <row r="361" spans="1:14">
      <c r="B361" s="2" t="s">
        <v>26</v>
      </c>
      <c r="C361" s="21"/>
      <c r="D361" s="12">
        <v>14317791</v>
      </c>
      <c r="E361" s="12">
        <v>22607434</v>
      </c>
      <c r="F361" s="12">
        <v>71147</v>
      </c>
      <c r="G361" s="12">
        <v>19386430</v>
      </c>
      <c r="H361" s="12"/>
      <c r="I361" s="12"/>
      <c r="J361" s="12">
        <v>292196</v>
      </c>
      <c r="K361" s="12">
        <v>7136941</v>
      </c>
      <c r="L361" s="12">
        <v>15320669</v>
      </c>
      <c r="M361" s="12"/>
      <c r="N361" s="24">
        <v>79132608</v>
      </c>
    </row>
    <row r="362" spans="1:14">
      <c r="C362"/>
      <c r="E362" s="17"/>
      <c r="F362" s="17"/>
      <c r="G362" s="17"/>
      <c r="H362" s="17"/>
      <c r="I362" s="17"/>
      <c r="J362" s="17"/>
      <c r="K362" s="17"/>
      <c r="L362" s="17"/>
      <c r="M362" s="17"/>
      <c r="N362" s="17"/>
    </row>
    <row r="363" spans="1:14">
      <c r="A363" s="9">
        <v>8</v>
      </c>
      <c r="B363" s="41" t="s">
        <v>15</v>
      </c>
      <c r="C363" s="15" t="s">
        <v>112</v>
      </c>
      <c r="E363" s="17"/>
      <c r="G363" s="17"/>
      <c r="H363" s="17"/>
      <c r="I363" s="17"/>
      <c r="J363" s="17"/>
      <c r="L363" s="17"/>
      <c r="M363" s="17"/>
      <c r="N363" s="17"/>
    </row>
    <row r="364" spans="1:14">
      <c r="B364" s="2" t="s">
        <v>22</v>
      </c>
      <c r="C364" s="6" t="s">
        <v>35</v>
      </c>
      <c r="E364" s="17"/>
      <c r="G364" s="17"/>
      <c r="H364" s="17"/>
      <c r="I364" s="17"/>
      <c r="J364" s="17"/>
      <c r="L364" s="17"/>
      <c r="M364" s="17"/>
      <c r="N364" s="17"/>
    </row>
    <row r="365" spans="1:14">
      <c r="B365" s="2" t="s">
        <v>105</v>
      </c>
      <c r="D365" s="12"/>
      <c r="E365" s="12"/>
      <c r="F365" s="12">
        <v>10847629</v>
      </c>
      <c r="G365" s="12"/>
      <c r="H365" s="12"/>
      <c r="I365" s="12"/>
      <c r="J365" s="12"/>
      <c r="K365" s="12"/>
      <c r="L365" s="12"/>
      <c r="M365" s="12"/>
      <c r="N365" s="24">
        <v>10847629</v>
      </c>
    </row>
    <row r="366" spans="1:14">
      <c r="B366" s="2" t="s">
        <v>26</v>
      </c>
      <c r="D366" s="12"/>
      <c r="E366" s="12"/>
      <c r="F366" s="12">
        <v>5508976</v>
      </c>
      <c r="G366" s="12"/>
      <c r="H366" s="12"/>
      <c r="I366" s="12"/>
      <c r="J366" s="12"/>
      <c r="K366" s="12"/>
      <c r="L366" s="12"/>
      <c r="M366" s="12"/>
      <c r="N366" s="24">
        <v>5508976</v>
      </c>
    </row>
    <row r="367" spans="1:14">
      <c r="G367" s="17"/>
      <c r="N367" s="10"/>
    </row>
    <row r="368" spans="1:14">
      <c r="A368" s="9">
        <v>9</v>
      </c>
      <c r="B368" s="41" t="s">
        <v>15</v>
      </c>
      <c r="C368" s="15" t="s">
        <v>113</v>
      </c>
      <c r="G368" s="17"/>
      <c r="N368" s="10"/>
    </row>
    <row r="369" spans="1:14">
      <c r="B369" s="2" t="s">
        <v>22</v>
      </c>
      <c r="C369" s="6" t="s">
        <v>35</v>
      </c>
      <c r="G369" s="17"/>
      <c r="N369" s="10"/>
    </row>
    <row r="370" spans="1:14">
      <c r="B370" s="2" t="s">
        <v>105</v>
      </c>
      <c r="C370" s="21"/>
      <c r="D370" s="12">
        <v>21813033</v>
      </c>
      <c r="E370" s="12">
        <v>11856992</v>
      </c>
      <c r="F370" s="12">
        <v>17829386</v>
      </c>
      <c r="G370" s="12">
        <v>41376913</v>
      </c>
      <c r="H370" s="12"/>
      <c r="I370" s="12"/>
      <c r="J370" s="12">
        <v>19257955</v>
      </c>
      <c r="K370" s="12">
        <v>18167796</v>
      </c>
      <c r="L370" s="12">
        <v>25935061</v>
      </c>
      <c r="M370" s="12">
        <v>26324524</v>
      </c>
      <c r="N370" s="24">
        <v>182561660</v>
      </c>
    </row>
    <row r="371" spans="1:14">
      <c r="B371" s="2" t="s">
        <v>26</v>
      </c>
      <c r="C371" s="21"/>
      <c r="D371" s="12">
        <v>0</v>
      </c>
      <c r="E371" s="12">
        <v>0</v>
      </c>
      <c r="F371" s="12">
        <v>15347898</v>
      </c>
      <c r="G371" s="12">
        <v>4523087</v>
      </c>
      <c r="H371" s="12"/>
      <c r="I371" s="12"/>
      <c r="J371" s="12">
        <v>752052</v>
      </c>
      <c r="K371" s="12">
        <v>0</v>
      </c>
      <c r="L371" s="12">
        <v>4261423</v>
      </c>
      <c r="M371" s="12">
        <v>3893394</v>
      </c>
      <c r="N371" s="24">
        <v>28777854</v>
      </c>
    </row>
    <row r="372" spans="1:14">
      <c r="D372" s="17"/>
      <c r="E372" s="17"/>
      <c r="F372" s="12"/>
      <c r="G372" s="12"/>
      <c r="H372" s="12"/>
      <c r="I372" s="12"/>
      <c r="J372" s="12"/>
      <c r="K372" s="12"/>
      <c r="L372" s="12"/>
      <c r="M372" s="12"/>
      <c r="N372" s="24"/>
    </row>
    <row r="373" spans="1:14">
      <c r="A373" s="9">
        <v>10</v>
      </c>
      <c r="B373" s="41" t="s">
        <v>15</v>
      </c>
      <c r="C373" s="15" t="s">
        <v>114</v>
      </c>
      <c r="D373" s="17"/>
      <c r="E373" s="17"/>
      <c r="F373" s="17"/>
      <c r="G373" s="17"/>
      <c r="H373" s="17"/>
      <c r="I373" s="17"/>
      <c r="J373" s="17"/>
      <c r="K373" s="17"/>
      <c r="L373" s="17"/>
      <c r="M373" s="17"/>
      <c r="N373" s="33"/>
    </row>
    <row r="374" spans="1:14">
      <c r="B374" s="2" t="s">
        <v>22</v>
      </c>
      <c r="C374" s="6" t="s">
        <v>35</v>
      </c>
      <c r="D374" s="17"/>
      <c r="E374" s="17"/>
      <c r="F374" s="17"/>
      <c r="G374" s="17"/>
      <c r="H374" s="17"/>
      <c r="I374" s="17"/>
      <c r="J374" s="17"/>
      <c r="K374" s="17"/>
      <c r="L374" s="17"/>
      <c r="M374" s="17"/>
      <c r="N374" s="33"/>
    </row>
    <row r="375" spans="1:14">
      <c r="B375" s="2" t="s">
        <v>105</v>
      </c>
      <c r="D375" s="12"/>
      <c r="E375" s="12"/>
      <c r="F375" s="12"/>
      <c r="G375" s="12"/>
      <c r="H375" s="12"/>
      <c r="I375" s="12"/>
      <c r="J375" s="12"/>
      <c r="K375" s="12"/>
      <c r="L375" s="12">
        <v>23302663</v>
      </c>
      <c r="M375" s="12"/>
      <c r="N375" s="24">
        <v>23302663</v>
      </c>
    </row>
    <row r="376" spans="1:14">
      <c r="B376" s="2" t="s">
        <v>26</v>
      </c>
      <c r="D376" s="12"/>
      <c r="E376" s="12"/>
      <c r="F376" s="12"/>
      <c r="G376" s="12"/>
      <c r="H376" s="12"/>
      <c r="I376" s="12"/>
      <c r="J376" s="12"/>
      <c r="K376" s="12"/>
      <c r="L376" s="12">
        <v>354396</v>
      </c>
      <c r="M376" s="12"/>
      <c r="N376" s="5">
        <v>354396</v>
      </c>
    </row>
    <row r="377" spans="1:14">
      <c r="D377" s="17"/>
      <c r="E377" s="17"/>
      <c r="F377" s="17"/>
      <c r="G377" s="17"/>
      <c r="H377" s="17"/>
      <c r="I377" s="17"/>
      <c r="J377" s="17"/>
      <c r="K377" s="17"/>
      <c r="L377" s="17"/>
      <c r="M377" s="17"/>
      <c r="N377" s="17"/>
    </row>
    <row r="378" spans="1:14">
      <c r="A378" s="9">
        <v>11</v>
      </c>
      <c r="B378" s="41" t="s">
        <v>15</v>
      </c>
      <c r="C378" s="15" t="s">
        <v>115</v>
      </c>
      <c r="D378" s="14"/>
      <c r="E378" s="14"/>
      <c r="F378" s="14"/>
      <c r="G378" s="14"/>
      <c r="H378" s="14"/>
      <c r="I378" s="14"/>
      <c r="K378" s="14"/>
      <c r="L378" s="14"/>
      <c r="M378" s="14"/>
    </row>
    <row r="379" spans="1:14">
      <c r="B379" s="2" t="s">
        <v>22</v>
      </c>
      <c r="C379" s="16" t="s">
        <v>35</v>
      </c>
      <c r="D379" s="14"/>
      <c r="E379" s="14"/>
      <c r="F379" s="14"/>
      <c r="G379" s="14"/>
      <c r="H379" s="14"/>
      <c r="I379" s="14"/>
      <c r="K379" s="14"/>
      <c r="L379" s="14"/>
      <c r="M379" s="14"/>
    </row>
    <row r="380" spans="1:14">
      <c r="B380" s="2" t="s">
        <v>105</v>
      </c>
      <c r="C380" s="16"/>
      <c r="D380" s="12"/>
      <c r="E380" s="12"/>
      <c r="F380" s="12"/>
      <c r="G380" s="12"/>
      <c r="H380" s="12"/>
      <c r="I380" s="12"/>
      <c r="J380" s="12">
        <v>5005128</v>
      </c>
      <c r="K380" s="12"/>
      <c r="L380" s="12"/>
      <c r="M380" s="12">
        <v>22824189</v>
      </c>
      <c r="N380" s="5">
        <v>27829317</v>
      </c>
    </row>
    <row r="381" spans="1:14">
      <c r="B381" s="2" t="s">
        <v>26</v>
      </c>
      <c r="C381" s="16"/>
      <c r="D381" s="12"/>
      <c r="E381" s="12"/>
      <c r="F381" s="12"/>
      <c r="G381" s="12"/>
      <c r="H381" s="12"/>
      <c r="I381" s="12"/>
      <c r="J381" s="12">
        <v>0</v>
      </c>
      <c r="K381" s="12"/>
      <c r="L381" s="12"/>
      <c r="M381" s="12">
        <v>3297</v>
      </c>
      <c r="N381" s="5">
        <v>3297</v>
      </c>
    </row>
    <row r="382" spans="1:14">
      <c r="G382" s="17"/>
      <c r="K382" s="18"/>
      <c r="L382" s="18"/>
      <c r="M382" s="18"/>
    </row>
    <row r="383" spans="1:14">
      <c r="A383" s="9">
        <v>12</v>
      </c>
      <c r="B383" s="41" t="s">
        <v>15</v>
      </c>
      <c r="C383" s="15" t="s">
        <v>116</v>
      </c>
      <c r="G383" s="17"/>
      <c r="N383" s="10"/>
    </row>
    <row r="384" spans="1:14">
      <c r="B384" s="2" t="s">
        <v>22</v>
      </c>
      <c r="C384" s="6" t="s">
        <v>35</v>
      </c>
      <c r="G384" s="17"/>
      <c r="N384" s="10"/>
    </row>
    <row r="385" spans="1:14">
      <c r="B385" s="2" t="s">
        <v>105</v>
      </c>
      <c r="C385" s="21"/>
      <c r="D385" s="12">
        <v>16937925</v>
      </c>
      <c r="E385" s="12">
        <v>19287717</v>
      </c>
      <c r="F385" s="12">
        <v>4688864</v>
      </c>
      <c r="G385" s="12">
        <v>33521946</v>
      </c>
      <c r="H385" s="12"/>
      <c r="I385" s="12"/>
      <c r="J385" s="12"/>
      <c r="K385" s="12">
        <v>19038396</v>
      </c>
      <c r="L385" s="12">
        <v>2212642</v>
      </c>
      <c r="M385" s="12"/>
      <c r="N385" s="5">
        <v>95687490</v>
      </c>
    </row>
    <row r="386" spans="1:14">
      <c r="B386" s="2" t="s">
        <v>26</v>
      </c>
      <c r="C386" s="21"/>
      <c r="D386" s="12">
        <v>1531822</v>
      </c>
      <c r="E386" s="12">
        <v>12711797</v>
      </c>
      <c r="F386" s="12">
        <v>0</v>
      </c>
      <c r="G386" s="12">
        <v>15770434</v>
      </c>
      <c r="H386" s="12"/>
      <c r="I386" s="12"/>
      <c r="J386" s="12"/>
      <c r="K386" s="12">
        <v>2236492</v>
      </c>
      <c r="L386" s="12">
        <v>0</v>
      </c>
      <c r="M386" s="12"/>
      <c r="N386" s="5">
        <v>32250545</v>
      </c>
    </row>
    <row r="387" spans="1:14">
      <c r="D387" s="17"/>
      <c r="E387" s="17"/>
      <c r="F387" s="17"/>
      <c r="G387" s="17"/>
      <c r="H387" s="17"/>
      <c r="I387" s="17"/>
      <c r="J387" s="17"/>
      <c r="K387" s="17"/>
      <c r="L387" s="17"/>
      <c r="M387" s="17"/>
      <c r="N387" s="10"/>
    </row>
    <row r="388" spans="1:14">
      <c r="A388" s="9">
        <v>13</v>
      </c>
      <c r="B388" s="41" t="s">
        <v>15</v>
      </c>
      <c r="C388" s="15" t="s">
        <v>117</v>
      </c>
      <c r="D388" s="17"/>
      <c r="E388" s="17"/>
      <c r="F388" s="17"/>
      <c r="G388" s="17"/>
      <c r="H388" s="17"/>
      <c r="I388" s="17"/>
      <c r="J388" s="17"/>
      <c r="K388" s="17"/>
      <c r="L388" s="17"/>
      <c r="M388" s="17"/>
      <c r="N388" s="10"/>
    </row>
    <row r="389" spans="1:14">
      <c r="B389" s="2" t="s">
        <v>22</v>
      </c>
      <c r="C389" s="6" t="s">
        <v>35</v>
      </c>
      <c r="D389" s="17"/>
      <c r="E389" s="17"/>
      <c r="F389" s="17"/>
      <c r="G389" s="17"/>
      <c r="H389" s="17"/>
      <c r="I389" s="17"/>
      <c r="J389" s="17"/>
      <c r="K389" s="17"/>
      <c r="L389" s="17"/>
      <c r="M389" s="17"/>
      <c r="N389" s="10"/>
    </row>
    <row r="390" spans="1:14">
      <c r="B390" s="2" t="s">
        <v>105</v>
      </c>
      <c r="C390" s="21"/>
      <c r="D390" s="12"/>
      <c r="E390" s="12"/>
      <c r="F390" s="12"/>
      <c r="G390" s="12"/>
      <c r="H390" s="12"/>
      <c r="I390" s="12"/>
      <c r="J390" s="12">
        <v>4246765</v>
      </c>
      <c r="K390" s="12"/>
      <c r="L390" s="12"/>
      <c r="M390" s="12">
        <v>13405787</v>
      </c>
      <c r="N390" s="5">
        <v>17652552</v>
      </c>
    </row>
    <row r="391" spans="1:14">
      <c r="B391" s="2" t="s">
        <v>26</v>
      </c>
      <c r="C391" s="21"/>
      <c r="D391" s="12"/>
      <c r="E391" s="12"/>
      <c r="F391" s="12"/>
      <c r="G391" s="12"/>
      <c r="H391" s="12"/>
      <c r="I391" s="12"/>
      <c r="J391" s="12">
        <v>870170</v>
      </c>
      <c r="K391" s="12"/>
      <c r="L391" s="12"/>
      <c r="M391" s="12">
        <v>3071472</v>
      </c>
      <c r="N391" s="5">
        <v>3941642</v>
      </c>
    </row>
    <row r="392" spans="1:14">
      <c r="D392" s="17"/>
      <c r="E392" s="17"/>
      <c r="F392" s="17"/>
      <c r="G392" s="17"/>
      <c r="H392" s="17"/>
      <c r="I392" s="17"/>
      <c r="J392" s="17"/>
      <c r="K392" s="17"/>
      <c r="L392" s="17"/>
      <c r="M392" s="17"/>
      <c r="N392" s="10"/>
    </row>
    <row r="393" spans="1:14">
      <c r="A393" s="9">
        <v>14</v>
      </c>
      <c r="B393" s="41" t="s">
        <v>15</v>
      </c>
      <c r="C393" s="15" t="s">
        <v>118</v>
      </c>
      <c r="D393" s="17"/>
      <c r="E393" s="17"/>
      <c r="F393" s="17"/>
      <c r="G393" s="17"/>
      <c r="H393" s="17"/>
      <c r="I393" s="17"/>
      <c r="J393" s="17"/>
      <c r="K393" s="17"/>
      <c r="L393" s="17"/>
      <c r="M393" s="17"/>
      <c r="N393" s="10"/>
    </row>
    <row r="394" spans="1:14">
      <c r="B394" s="2" t="s">
        <v>22</v>
      </c>
      <c r="C394" s="6" t="s">
        <v>35</v>
      </c>
      <c r="D394" s="17"/>
      <c r="E394" s="17"/>
      <c r="F394" s="17"/>
      <c r="G394" s="17"/>
      <c r="H394" s="17"/>
      <c r="I394" s="17"/>
      <c r="J394" s="17"/>
      <c r="K394" s="17"/>
      <c r="L394" s="17"/>
      <c r="M394" s="17"/>
      <c r="N394" s="10"/>
    </row>
    <row r="395" spans="1:14">
      <c r="B395" s="2" t="s">
        <v>105</v>
      </c>
      <c r="C395" s="21"/>
      <c r="D395" s="12"/>
      <c r="E395" s="12"/>
      <c r="F395" s="12">
        <v>1862953</v>
      </c>
      <c r="G395" s="12"/>
      <c r="H395" s="12"/>
      <c r="I395" s="12"/>
      <c r="J395" s="12">
        <v>813882</v>
      </c>
      <c r="K395" s="12"/>
      <c r="L395" s="12"/>
      <c r="M395" s="12">
        <v>6020626</v>
      </c>
      <c r="N395" s="5">
        <v>8697461</v>
      </c>
    </row>
    <row r="396" spans="1:14">
      <c r="B396" s="2" t="s">
        <v>26</v>
      </c>
      <c r="C396" s="21"/>
      <c r="D396" s="12"/>
      <c r="E396" s="12"/>
      <c r="F396" s="12">
        <v>4598583</v>
      </c>
      <c r="G396" s="12"/>
      <c r="H396" s="12"/>
      <c r="I396" s="12"/>
      <c r="J396" s="12">
        <v>2071221</v>
      </c>
      <c r="K396" s="12"/>
      <c r="L396" s="12"/>
      <c r="M396" s="12">
        <v>15792283</v>
      </c>
      <c r="N396" s="5">
        <v>22462087</v>
      </c>
    </row>
    <row r="397" spans="1:14">
      <c r="D397" s="17"/>
      <c r="E397" s="17"/>
      <c r="F397" s="17"/>
      <c r="G397" s="17"/>
      <c r="H397" s="17"/>
      <c r="I397" s="17"/>
      <c r="J397" s="17"/>
      <c r="K397" s="17"/>
      <c r="L397" s="17"/>
      <c r="M397" s="17"/>
      <c r="N397" s="10"/>
    </row>
    <row r="398" spans="1:14">
      <c r="A398" s="9">
        <v>15</v>
      </c>
      <c r="B398" s="41" t="s">
        <v>15</v>
      </c>
      <c r="C398" s="15" t="s">
        <v>119</v>
      </c>
      <c r="D398" s="17"/>
      <c r="E398" s="17"/>
      <c r="F398" s="17"/>
      <c r="G398" s="17"/>
      <c r="H398" s="17"/>
      <c r="I398" s="17"/>
      <c r="J398" s="17"/>
      <c r="K398" s="17"/>
      <c r="L398" s="17"/>
      <c r="M398" s="17"/>
      <c r="N398" s="10"/>
    </row>
    <row r="399" spans="1:14">
      <c r="B399" s="2" t="s">
        <v>22</v>
      </c>
      <c r="C399" s="6" t="s">
        <v>35</v>
      </c>
      <c r="D399" s="17"/>
      <c r="E399" s="17"/>
      <c r="F399" s="17"/>
      <c r="G399" s="17"/>
      <c r="H399" s="17"/>
      <c r="I399" s="17"/>
      <c r="J399" s="17"/>
      <c r="K399" s="17"/>
      <c r="L399" s="17"/>
      <c r="M399" s="17"/>
      <c r="N399" s="10"/>
    </row>
    <row r="400" spans="1:14">
      <c r="B400" s="2" t="s">
        <v>105</v>
      </c>
      <c r="D400" s="12"/>
      <c r="E400" s="12"/>
      <c r="F400" s="12">
        <v>2657474</v>
      </c>
      <c r="G400" s="12"/>
      <c r="H400" s="12"/>
      <c r="I400" s="12"/>
      <c r="J400" s="12"/>
      <c r="K400" s="12"/>
      <c r="L400" s="12"/>
      <c r="M400" s="12"/>
      <c r="N400" s="5">
        <v>2657474</v>
      </c>
    </row>
    <row r="401" spans="1:14">
      <c r="B401" s="2" t="s">
        <v>26</v>
      </c>
      <c r="D401" s="12"/>
      <c r="E401" s="12"/>
      <c r="F401" s="12">
        <v>8819665</v>
      </c>
      <c r="G401" s="12"/>
      <c r="H401" s="12"/>
      <c r="I401" s="12"/>
      <c r="J401" s="12"/>
      <c r="K401" s="12"/>
      <c r="L401" s="12"/>
      <c r="M401" s="12"/>
      <c r="N401" s="5">
        <v>8819665</v>
      </c>
    </row>
    <row r="402" spans="1:14">
      <c r="D402" s="17"/>
      <c r="E402" s="17"/>
      <c r="F402" s="17"/>
      <c r="G402" s="17"/>
      <c r="H402" s="17"/>
      <c r="I402" s="17"/>
      <c r="J402" s="17"/>
      <c r="K402" s="17"/>
      <c r="L402" s="17"/>
      <c r="M402" s="17"/>
      <c r="N402" s="10"/>
    </row>
    <row r="403" spans="1:14">
      <c r="A403" s="9">
        <v>16</v>
      </c>
      <c r="B403" s="41" t="s">
        <v>15</v>
      </c>
      <c r="C403" s="15" t="s">
        <v>120</v>
      </c>
      <c r="D403" s="17"/>
      <c r="E403" s="17"/>
      <c r="F403" s="17"/>
      <c r="G403" s="17"/>
      <c r="H403" s="17"/>
      <c r="I403" s="17"/>
      <c r="J403" s="17"/>
      <c r="K403" s="17"/>
      <c r="L403" s="17"/>
      <c r="M403" s="17"/>
      <c r="N403" s="10"/>
    </row>
    <row r="404" spans="1:14">
      <c r="B404" s="2" t="s">
        <v>22</v>
      </c>
      <c r="C404" s="6" t="s">
        <v>35</v>
      </c>
      <c r="D404" s="17"/>
      <c r="E404" s="17"/>
      <c r="G404" s="17"/>
      <c r="H404" s="17"/>
      <c r="I404" s="17"/>
      <c r="J404" s="17"/>
      <c r="K404" s="17"/>
      <c r="L404" s="17"/>
      <c r="M404" s="17"/>
      <c r="N404" s="10"/>
    </row>
    <row r="405" spans="1:14">
      <c r="B405" s="2" t="s">
        <v>105</v>
      </c>
      <c r="D405" s="12"/>
      <c r="E405" s="12"/>
      <c r="F405" s="12"/>
      <c r="G405" s="12"/>
      <c r="H405" s="12"/>
      <c r="I405" s="12"/>
      <c r="J405" s="12">
        <v>571673</v>
      </c>
      <c r="K405" s="12"/>
      <c r="L405" s="12"/>
      <c r="M405" s="12">
        <v>1749277</v>
      </c>
      <c r="N405" s="5">
        <v>2320950</v>
      </c>
    </row>
    <row r="406" spans="1:14">
      <c r="B406" s="2" t="s">
        <v>26</v>
      </c>
      <c r="D406" s="12"/>
      <c r="E406" s="12"/>
      <c r="F406" s="12"/>
      <c r="G406" s="12"/>
      <c r="H406" s="12"/>
      <c r="I406" s="12"/>
      <c r="J406" s="12">
        <v>2942870</v>
      </c>
      <c r="K406" s="12"/>
      <c r="L406" s="12"/>
      <c r="M406" s="12">
        <v>7677782</v>
      </c>
      <c r="N406" s="5">
        <v>10620652</v>
      </c>
    </row>
    <row r="407" spans="1:14">
      <c r="D407" s="17"/>
      <c r="E407" s="17"/>
      <c r="F407" s="17"/>
      <c r="G407" s="17"/>
      <c r="H407" s="17"/>
      <c r="I407" s="17"/>
      <c r="J407" s="17"/>
      <c r="K407" s="17"/>
      <c r="L407" s="17"/>
      <c r="M407" s="17"/>
      <c r="N407" s="10"/>
    </row>
    <row r="408" spans="1:14">
      <c r="A408" s="9">
        <v>17</v>
      </c>
      <c r="B408" s="41" t="s">
        <v>15</v>
      </c>
      <c r="C408" s="15" t="s">
        <v>121</v>
      </c>
      <c r="D408" s="17"/>
      <c r="E408" s="17"/>
      <c r="F408" s="17"/>
      <c r="G408" s="17"/>
      <c r="H408" s="17"/>
      <c r="I408" s="17"/>
      <c r="J408" s="17"/>
      <c r="K408" s="17"/>
      <c r="L408" s="17"/>
      <c r="M408" s="17"/>
      <c r="N408" s="10"/>
    </row>
    <row r="409" spans="1:14">
      <c r="B409" s="2" t="s">
        <v>22</v>
      </c>
      <c r="C409" s="6" t="s">
        <v>35</v>
      </c>
      <c r="D409" s="17"/>
      <c r="E409" s="17"/>
      <c r="F409" s="17"/>
      <c r="G409" s="17"/>
      <c r="H409" s="17"/>
      <c r="I409" s="17"/>
      <c r="J409" s="17"/>
      <c r="K409" s="17"/>
      <c r="L409" s="17"/>
      <c r="M409" s="17"/>
      <c r="N409" s="10"/>
    </row>
    <row r="410" spans="1:14">
      <c r="B410" s="2" t="s">
        <v>105</v>
      </c>
      <c r="C410" s="21"/>
      <c r="D410" s="12"/>
      <c r="E410" s="12"/>
      <c r="F410" s="12">
        <v>51397</v>
      </c>
      <c r="G410" s="12"/>
      <c r="H410" s="12"/>
      <c r="I410" s="12"/>
      <c r="J410" s="12">
        <v>42831</v>
      </c>
      <c r="K410" s="12"/>
      <c r="L410" s="12"/>
      <c r="M410" s="12">
        <v>231285</v>
      </c>
      <c r="N410" s="5">
        <v>325513</v>
      </c>
    </row>
    <row r="411" spans="1:14">
      <c r="B411" s="2" t="s">
        <v>26</v>
      </c>
      <c r="C411" s="21"/>
      <c r="D411" s="12"/>
      <c r="E411" s="12"/>
      <c r="F411" s="12">
        <v>817170</v>
      </c>
      <c r="G411" s="12"/>
      <c r="H411" s="12"/>
      <c r="I411" s="12"/>
      <c r="J411" s="12">
        <v>681000</v>
      </c>
      <c r="K411" s="12"/>
      <c r="L411" s="12"/>
      <c r="M411" s="12">
        <v>3677385</v>
      </c>
      <c r="N411" s="5">
        <v>5175555</v>
      </c>
    </row>
    <row r="412" spans="1:14">
      <c r="D412" s="17"/>
      <c r="E412" s="17"/>
      <c r="F412" s="17"/>
      <c r="G412" s="17"/>
      <c r="H412" s="17"/>
      <c r="I412" s="17"/>
      <c r="J412" s="17"/>
      <c r="K412" s="17"/>
      <c r="L412" s="17"/>
      <c r="M412" s="17"/>
      <c r="N412" s="10"/>
    </row>
    <row r="413" spans="1:14">
      <c r="A413" s="9">
        <v>18</v>
      </c>
      <c r="B413" s="41" t="s">
        <v>15</v>
      </c>
      <c r="C413" s="15" t="s">
        <v>122</v>
      </c>
      <c r="D413" s="17"/>
      <c r="E413" s="17"/>
      <c r="F413" s="17"/>
      <c r="G413" s="17"/>
      <c r="H413" s="17"/>
      <c r="I413" s="17"/>
      <c r="J413" s="17"/>
      <c r="K413" s="17"/>
      <c r="L413" s="17"/>
      <c r="M413" s="17"/>
      <c r="N413" s="10"/>
    </row>
    <row r="414" spans="1:14">
      <c r="B414" s="2" t="s">
        <v>22</v>
      </c>
      <c r="C414" s="6" t="s">
        <v>35</v>
      </c>
      <c r="D414" s="17"/>
      <c r="E414" s="17"/>
      <c r="F414" s="17"/>
      <c r="G414" s="17"/>
      <c r="H414" s="17"/>
      <c r="I414" s="17"/>
      <c r="J414" s="17"/>
      <c r="K414" s="17"/>
      <c r="L414" s="17"/>
      <c r="M414" s="17"/>
      <c r="N414" s="10"/>
    </row>
    <row r="415" spans="1:14">
      <c r="B415" s="2" t="s">
        <v>105</v>
      </c>
      <c r="C415" s="21"/>
      <c r="D415" s="12"/>
      <c r="E415" s="12"/>
      <c r="F415" s="12">
        <v>137341</v>
      </c>
      <c r="G415" s="12"/>
      <c r="H415" s="12"/>
      <c r="I415" s="12"/>
      <c r="J415" s="12">
        <v>39239</v>
      </c>
      <c r="K415" s="12"/>
      <c r="L415" s="12"/>
      <c r="M415" s="12">
        <v>269772</v>
      </c>
      <c r="N415" s="5">
        <v>446352</v>
      </c>
    </row>
    <row r="416" spans="1:14">
      <c r="B416" s="2" t="s">
        <v>26</v>
      </c>
      <c r="C416" s="21"/>
      <c r="D416" s="12"/>
      <c r="E416" s="12"/>
      <c r="F416" s="12">
        <v>2372968</v>
      </c>
      <c r="G416" s="12"/>
      <c r="H416" s="12"/>
      <c r="I416" s="12"/>
      <c r="J416" s="12">
        <v>678000</v>
      </c>
      <c r="K416" s="12"/>
      <c r="L416" s="12"/>
      <c r="M416" s="12">
        <v>4661236</v>
      </c>
      <c r="N416" s="5">
        <v>7712204</v>
      </c>
    </row>
    <row r="417" spans="1:14">
      <c r="F417" s="18"/>
      <c r="G417" s="12"/>
      <c r="H417" s="18"/>
      <c r="I417" s="18"/>
      <c r="J417" s="18"/>
      <c r="K417" s="18"/>
      <c r="L417" s="18"/>
      <c r="M417" s="18"/>
    </row>
    <row r="418" spans="1:14">
      <c r="A418" s="9">
        <v>19</v>
      </c>
      <c r="B418" s="41" t="s">
        <v>15</v>
      </c>
      <c r="C418" s="15" t="s">
        <v>123</v>
      </c>
      <c r="G418" s="17"/>
      <c r="N418" s="10"/>
    </row>
    <row r="419" spans="1:14">
      <c r="B419" s="2" t="s">
        <v>22</v>
      </c>
      <c r="C419" s="6" t="s">
        <v>35</v>
      </c>
      <c r="G419" s="17"/>
      <c r="N419" s="10"/>
    </row>
    <row r="420" spans="1:14">
      <c r="B420" s="2" t="s">
        <v>105</v>
      </c>
      <c r="C420" s="21"/>
      <c r="D420" s="12">
        <v>26332885</v>
      </c>
      <c r="E420" s="12">
        <v>23509381</v>
      </c>
      <c r="F420" s="12">
        <v>17717946</v>
      </c>
      <c r="G420" s="12">
        <v>48608048</v>
      </c>
      <c r="H420" s="12"/>
      <c r="I420" s="12"/>
      <c r="J420" s="12">
        <v>115962583</v>
      </c>
      <c r="K420" s="12">
        <v>16382521</v>
      </c>
      <c r="L420" s="12">
        <v>19838025</v>
      </c>
      <c r="M420" s="12"/>
      <c r="N420" s="5">
        <v>268351389</v>
      </c>
    </row>
    <row r="421" spans="1:14">
      <c r="B421" s="2" t="s">
        <v>26</v>
      </c>
      <c r="C421" s="21"/>
      <c r="D421" s="12">
        <v>7349805</v>
      </c>
      <c r="E421" s="12">
        <v>10278211</v>
      </c>
      <c r="F421" s="12">
        <v>293156</v>
      </c>
      <c r="G421" s="12">
        <v>19163079</v>
      </c>
      <c r="H421" s="12"/>
      <c r="I421" s="12"/>
      <c r="J421" s="12">
        <v>83252016</v>
      </c>
      <c r="K421" s="12">
        <v>3235543</v>
      </c>
      <c r="L421" s="12">
        <v>2771350</v>
      </c>
      <c r="M421" s="12"/>
      <c r="N421" s="5">
        <v>126343160</v>
      </c>
    </row>
    <row r="422" spans="1:14">
      <c r="G422" s="17"/>
      <c r="N422" s="10"/>
    </row>
    <row r="423" spans="1:14">
      <c r="A423" s="9">
        <v>20</v>
      </c>
      <c r="B423" s="41" t="s">
        <v>15</v>
      </c>
      <c r="C423" s="15" t="s">
        <v>124</v>
      </c>
      <c r="G423" s="17"/>
      <c r="N423" s="10"/>
    </row>
    <row r="424" spans="1:14">
      <c r="B424" s="2" t="s">
        <v>22</v>
      </c>
      <c r="C424" s="6" t="s">
        <v>35</v>
      </c>
      <c r="G424" s="17"/>
      <c r="N424" s="10"/>
    </row>
    <row r="425" spans="1:14">
      <c r="B425" s="2" t="s">
        <v>105</v>
      </c>
      <c r="C425" s="21"/>
      <c r="D425" s="12"/>
      <c r="E425" s="12">
        <v>3201078</v>
      </c>
      <c r="F425" s="12"/>
      <c r="G425" s="12">
        <v>6935670</v>
      </c>
      <c r="H425" s="12"/>
      <c r="I425" s="12"/>
      <c r="J425" s="12"/>
      <c r="K425" s="12"/>
      <c r="L425" s="12"/>
      <c r="M425" s="12"/>
      <c r="N425" s="5">
        <v>10136748</v>
      </c>
    </row>
    <row r="426" spans="1:14">
      <c r="B426" s="2" t="s">
        <v>26</v>
      </c>
      <c r="C426" s="21"/>
      <c r="D426" s="12"/>
      <c r="E426" s="12">
        <v>852955</v>
      </c>
      <c r="F426" s="12"/>
      <c r="G426" s="12">
        <v>1848069</v>
      </c>
      <c r="H426" s="12"/>
      <c r="I426" s="12"/>
      <c r="J426" s="12"/>
      <c r="K426" s="12"/>
      <c r="L426" s="12"/>
      <c r="M426" s="12"/>
      <c r="N426" s="5">
        <v>2701024</v>
      </c>
    </row>
    <row r="427" spans="1:14">
      <c r="G427" s="17"/>
      <c r="N427" s="10"/>
    </row>
    <row r="428" spans="1:14">
      <c r="A428" s="9">
        <v>21</v>
      </c>
      <c r="B428" s="41" t="s">
        <v>15</v>
      </c>
      <c r="C428" s="15" t="s">
        <v>125</v>
      </c>
      <c r="G428" s="17"/>
      <c r="N428" s="10"/>
    </row>
    <row r="429" spans="1:14">
      <c r="B429" s="2" t="s">
        <v>22</v>
      </c>
      <c r="C429" s="6" t="s">
        <v>35</v>
      </c>
      <c r="G429" s="17"/>
      <c r="N429" s="10"/>
    </row>
    <row r="430" spans="1:14">
      <c r="B430" s="2" t="s">
        <v>105</v>
      </c>
      <c r="C430" s="21"/>
      <c r="D430" s="12"/>
      <c r="E430" s="12"/>
      <c r="F430" s="12"/>
      <c r="G430" s="12"/>
      <c r="H430" s="12"/>
      <c r="I430" s="12"/>
      <c r="J430" s="12">
        <v>4729</v>
      </c>
      <c r="K430" s="12"/>
      <c r="L430" s="12">
        <v>34682</v>
      </c>
      <c r="M430" s="12">
        <v>38886</v>
      </c>
      <c r="N430" s="5">
        <v>78297</v>
      </c>
    </row>
    <row r="431" spans="1:14">
      <c r="B431" s="2" t="s">
        <v>26</v>
      </c>
      <c r="C431" s="21"/>
      <c r="D431" s="12"/>
      <c r="E431" s="12"/>
      <c r="F431" s="12"/>
      <c r="G431" s="12"/>
      <c r="H431" s="12"/>
      <c r="I431" s="12"/>
      <c r="J431" s="12">
        <v>782890</v>
      </c>
      <c r="K431" s="12"/>
      <c r="L431" s="12">
        <v>5402485</v>
      </c>
      <c r="M431" s="12">
        <v>6242159</v>
      </c>
      <c r="N431" s="5">
        <v>12427534</v>
      </c>
    </row>
    <row r="432" spans="1:14">
      <c r="G432" s="17"/>
      <c r="N432" s="10"/>
    </row>
    <row r="433" spans="1:14">
      <c r="A433" s="9">
        <v>22</v>
      </c>
      <c r="B433" s="41" t="s">
        <v>15</v>
      </c>
      <c r="C433" s="15" t="s">
        <v>126</v>
      </c>
      <c r="G433" s="17"/>
      <c r="I433" s="34"/>
      <c r="N433" s="10"/>
    </row>
    <row r="434" spans="1:14">
      <c r="B434" s="2" t="s">
        <v>22</v>
      </c>
      <c r="C434" s="6" t="s">
        <v>35</v>
      </c>
      <c r="G434" s="17"/>
      <c r="I434" s="34"/>
      <c r="N434" s="10"/>
    </row>
    <row r="435" spans="1:14">
      <c r="B435" s="2" t="s">
        <v>105</v>
      </c>
      <c r="C435" s="21"/>
      <c r="D435" s="12">
        <v>55469802</v>
      </c>
      <c r="E435" s="12">
        <v>52723448</v>
      </c>
      <c r="F435" s="12">
        <v>25119801</v>
      </c>
      <c r="G435" s="12">
        <v>62781243</v>
      </c>
      <c r="H435" s="12"/>
      <c r="I435" s="12"/>
      <c r="J435" s="12">
        <v>18651630</v>
      </c>
      <c r="K435" s="12">
        <v>17902010</v>
      </c>
      <c r="L435" s="12">
        <v>28236402</v>
      </c>
      <c r="M435" s="12">
        <v>55336684</v>
      </c>
      <c r="N435" s="5">
        <v>316221020</v>
      </c>
    </row>
    <row r="436" spans="1:14">
      <c r="B436" s="2" t="s">
        <v>26</v>
      </c>
      <c r="C436" s="21"/>
      <c r="D436" s="12">
        <v>18125633</v>
      </c>
      <c r="E436" s="12">
        <v>6199787</v>
      </c>
      <c r="F436" s="12">
        <v>2409579</v>
      </c>
      <c r="G436" s="12">
        <v>8917888</v>
      </c>
      <c r="H436" s="12"/>
      <c r="I436" s="12"/>
      <c r="J436" s="12">
        <v>1068394</v>
      </c>
      <c r="K436" s="12">
        <v>864083</v>
      </c>
      <c r="L436" s="12">
        <v>11056985</v>
      </c>
      <c r="M436" s="12">
        <v>6819562</v>
      </c>
      <c r="N436" s="5">
        <v>55461911</v>
      </c>
    </row>
    <row r="437" spans="1:14">
      <c r="G437" s="17"/>
      <c r="I437" s="34"/>
      <c r="N437" s="10"/>
    </row>
    <row r="438" spans="1:14">
      <c r="A438" s="9">
        <v>23</v>
      </c>
      <c r="B438" s="41" t="s">
        <v>15</v>
      </c>
      <c r="C438" s="15" t="s">
        <v>127</v>
      </c>
      <c r="G438" s="17"/>
      <c r="I438" s="34"/>
      <c r="N438" s="10"/>
    </row>
    <row r="439" spans="1:14">
      <c r="B439" s="2" t="s">
        <v>22</v>
      </c>
      <c r="C439" s="6" t="s">
        <v>35</v>
      </c>
      <c r="G439" s="17"/>
      <c r="I439" s="34"/>
      <c r="N439" s="10"/>
    </row>
    <row r="440" spans="1:14">
      <c r="B440" s="2" t="s">
        <v>105</v>
      </c>
      <c r="C440" s="21"/>
      <c r="D440" s="12"/>
      <c r="E440" s="12"/>
      <c r="F440" s="12"/>
      <c r="G440" s="12">
        <v>563436</v>
      </c>
      <c r="H440" s="12"/>
      <c r="I440" s="12"/>
      <c r="J440" s="12"/>
      <c r="K440" s="12"/>
      <c r="L440" s="12"/>
      <c r="M440" s="12"/>
      <c r="N440" s="5">
        <v>563436</v>
      </c>
    </row>
    <row r="441" spans="1:14">
      <c r="B441" s="2" t="s">
        <v>26</v>
      </c>
      <c r="C441" s="21"/>
      <c r="D441" s="12"/>
      <c r="E441" s="12"/>
      <c r="F441" s="12"/>
      <c r="G441" s="12">
        <v>15330735</v>
      </c>
      <c r="H441" s="12"/>
      <c r="I441" s="12"/>
      <c r="J441" s="12"/>
      <c r="K441" s="12"/>
      <c r="L441" s="12"/>
      <c r="M441" s="12"/>
      <c r="N441" s="5">
        <v>15330735</v>
      </c>
    </row>
    <row r="442" spans="1:14">
      <c r="G442" s="17"/>
      <c r="I442" s="34"/>
      <c r="N442" s="10"/>
    </row>
    <row r="443" spans="1:14">
      <c r="A443" s="9">
        <v>24</v>
      </c>
      <c r="B443" s="41" t="s">
        <v>15</v>
      </c>
      <c r="C443" s="15" t="s">
        <v>128</v>
      </c>
      <c r="E443" s="17"/>
      <c r="G443" s="17"/>
      <c r="I443" s="35"/>
      <c r="J443" s="35"/>
      <c r="N443" s="10"/>
    </row>
    <row r="444" spans="1:14">
      <c r="B444" s="2" t="s">
        <v>22</v>
      </c>
      <c r="C444" s="6" t="s">
        <v>35</v>
      </c>
      <c r="E444" s="17"/>
      <c r="G444" s="17"/>
      <c r="I444" s="35"/>
      <c r="J444" s="35"/>
      <c r="N444" s="10"/>
    </row>
    <row r="445" spans="1:14">
      <c r="B445" s="2" t="s">
        <v>105</v>
      </c>
      <c r="D445" s="12"/>
      <c r="E445" s="12"/>
      <c r="F445" s="12"/>
      <c r="G445" s="12"/>
      <c r="H445" s="12"/>
      <c r="I445" s="12"/>
      <c r="J445" s="12"/>
      <c r="K445" s="12">
        <v>1004879</v>
      </c>
      <c r="L445" s="12"/>
      <c r="M445" s="12"/>
      <c r="N445" s="5">
        <v>1004879</v>
      </c>
    </row>
    <row r="446" spans="1:14">
      <c r="B446" s="2" t="s">
        <v>26</v>
      </c>
      <c r="D446" s="12"/>
      <c r="E446" s="12"/>
      <c r="F446" s="12"/>
      <c r="G446" s="12"/>
      <c r="H446" s="12"/>
      <c r="I446" s="12"/>
      <c r="J446" s="12"/>
      <c r="K446" s="12">
        <v>9027943</v>
      </c>
      <c r="L446" s="12"/>
      <c r="M446" s="12"/>
      <c r="N446" s="5">
        <v>9027943</v>
      </c>
    </row>
    <row r="447" spans="1:14">
      <c r="G447" s="17"/>
      <c r="I447" s="35"/>
      <c r="J447" s="35"/>
      <c r="N447" s="10"/>
    </row>
    <row r="448" spans="1:14">
      <c r="A448" s="9">
        <v>25</v>
      </c>
      <c r="B448" s="41" t="s">
        <v>15</v>
      </c>
      <c r="C448" s="15" t="s">
        <v>129</v>
      </c>
      <c r="E448" s="17"/>
      <c r="F448" s="17"/>
      <c r="G448" s="17"/>
      <c r="I448" s="35"/>
      <c r="J448" s="35"/>
      <c r="N448" s="10"/>
    </row>
    <row r="449" spans="1:14">
      <c r="B449" s="2" t="s">
        <v>22</v>
      </c>
      <c r="C449" s="6" t="s">
        <v>35</v>
      </c>
      <c r="E449" s="17"/>
      <c r="F449" s="17"/>
      <c r="G449" s="17"/>
      <c r="I449" s="35"/>
      <c r="J449" s="35"/>
      <c r="N449" s="10"/>
    </row>
    <row r="450" spans="1:14">
      <c r="B450" s="2" t="s">
        <v>105</v>
      </c>
      <c r="C450" s="21"/>
      <c r="D450" s="12">
        <v>3879647</v>
      </c>
      <c r="E450" s="12">
        <v>6228634</v>
      </c>
      <c r="F450" s="12">
        <v>7013159</v>
      </c>
      <c r="G450" s="12">
        <v>15108924</v>
      </c>
      <c r="H450" s="12"/>
      <c r="I450" s="12"/>
      <c r="J450" s="12"/>
      <c r="K450" s="12">
        <v>5031184</v>
      </c>
      <c r="L450" s="12">
        <v>9016918</v>
      </c>
      <c r="M450" s="12"/>
      <c r="N450" s="5">
        <v>46278466</v>
      </c>
    </row>
    <row r="451" spans="1:14">
      <c r="B451" s="2" t="s">
        <v>26</v>
      </c>
      <c r="C451" s="21"/>
      <c r="D451" s="12">
        <v>0</v>
      </c>
      <c r="E451" s="12">
        <v>518562</v>
      </c>
      <c r="F451" s="12">
        <v>30968</v>
      </c>
      <c r="G451" s="12">
        <v>1375218</v>
      </c>
      <c r="H451" s="12"/>
      <c r="I451" s="12"/>
      <c r="J451" s="12"/>
      <c r="K451" s="12"/>
      <c r="L451" s="12">
        <v>39817</v>
      </c>
      <c r="M451" s="12"/>
      <c r="N451" s="5">
        <v>1964565</v>
      </c>
    </row>
    <row r="452" spans="1:14">
      <c r="E452" s="18"/>
      <c r="F452" s="18"/>
      <c r="G452" s="12"/>
      <c r="H452" s="18"/>
      <c r="I452" s="18"/>
      <c r="J452" s="18"/>
      <c r="K452" s="18"/>
      <c r="L452" s="18"/>
      <c r="M452" s="18"/>
    </row>
    <row r="453" spans="1:14">
      <c r="A453" s="9">
        <v>26</v>
      </c>
      <c r="B453" s="41" t="s">
        <v>15</v>
      </c>
      <c r="C453" s="15" t="s">
        <v>130</v>
      </c>
      <c r="G453" s="17"/>
      <c r="N453" s="10"/>
    </row>
    <row r="454" spans="1:14">
      <c r="B454" s="2" t="s">
        <v>22</v>
      </c>
      <c r="C454" s="6" t="s">
        <v>35</v>
      </c>
      <c r="G454" s="12"/>
      <c r="H454" s="18"/>
      <c r="I454" s="18"/>
      <c r="J454" s="18"/>
      <c r="K454" s="18"/>
      <c r="L454" s="18"/>
      <c r="M454" s="18"/>
    </row>
    <row r="455" spans="1:14">
      <c r="B455" s="2" t="s">
        <v>105</v>
      </c>
      <c r="C455" s="21"/>
      <c r="D455" s="12"/>
      <c r="E455" s="12"/>
      <c r="F455" s="12"/>
      <c r="G455" s="12">
        <v>1140423</v>
      </c>
      <c r="H455" s="12"/>
      <c r="I455" s="12"/>
      <c r="J455" s="12"/>
      <c r="K455" s="12"/>
      <c r="L455" s="12"/>
      <c r="M455" s="12"/>
      <c r="N455" s="5">
        <v>1140423</v>
      </c>
    </row>
    <row r="456" spans="1:14">
      <c r="B456" s="2" t="s">
        <v>26</v>
      </c>
      <c r="C456" s="21"/>
      <c r="D456" s="12"/>
      <c r="E456" s="12"/>
      <c r="F456" s="12"/>
      <c r="G456" s="12">
        <v>18643785</v>
      </c>
      <c r="H456" s="12"/>
      <c r="I456" s="12"/>
      <c r="J456" s="12"/>
      <c r="K456" s="12"/>
      <c r="L456" s="12"/>
      <c r="M456" s="12"/>
      <c r="N456" s="5">
        <v>18643785</v>
      </c>
    </row>
    <row r="457" spans="1:14">
      <c r="G457" s="17"/>
      <c r="N457" s="10"/>
    </row>
    <row r="458" spans="1:14">
      <c r="A458" s="9">
        <v>27</v>
      </c>
      <c r="B458" s="41" t="s">
        <v>15</v>
      </c>
      <c r="C458" s="15" t="s">
        <v>131</v>
      </c>
      <c r="G458" s="17"/>
      <c r="N458" s="10"/>
    </row>
    <row r="459" spans="1:14">
      <c r="B459" s="2" t="s">
        <v>22</v>
      </c>
      <c r="C459" s="6" t="s">
        <v>35</v>
      </c>
      <c r="G459" s="17"/>
      <c r="N459" s="10"/>
    </row>
    <row r="460" spans="1:14">
      <c r="B460" s="2" t="s">
        <v>105</v>
      </c>
      <c r="C460" s="21"/>
      <c r="D460" s="12"/>
      <c r="E460" s="12">
        <v>16002292</v>
      </c>
      <c r="F460" s="12"/>
      <c r="G460" s="12"/>
      <c r="H460" s="12"/>
      <c r="I460" s="12"/>
      <c r="J460" s="12"/>
      <c r="K460" s="12"/>
      <c r="L460" s="12">
        <v>17014051</v>
      </c>
      <c r="M460" s="12"/>
      <c r="N460" s="5">
        <v>33016343</v>
      </c>
    </row>
    <row r="461" spans="1:14">
      <c r="B461" s="2" t="s">
        <v>26</v>
      </c>
      <c r="C461" s="21"/>
      <c r="D461" s="12"/>
      <c r="E461" s="12">
        <v>3039851</v>
      </c>
      <c r="F461" s="12"/>
      <c r="G461" s="12"/>
      <c r="H461" s="12"/>
      <c r="I461" s="12"/>
      <c r="J461" s="12"/>
      <c r="K461" s="12"/>
      <c r="L461" s="12">
        <v>1546956</v>
      </c>
      <c r="M461" s="12"/>
      <c r="N461" s="5">
        <v>4586807</v>
      </c>
    </row>
    <row r="462" spans="1:14">
      <c r="C462"/>
      <c r="D462" s="17"/>
      <c r="E462" s="17"/>
      <c r="F462" s="17"/>
      <c r="G462" s="17"/>
      <c r="H462" s="17"/>
      <c r="I462" s="17"/>
      <c r="J462" s="17"/>
      <c r="K462" s="17"/>
      <c r="L462" s="17"/>
      <c r="M462" s="17"/>
      <c r="N462" s="10"/>
    </row>
    <row r="463" spans="1:14">
      <c r="A463" s="9">
        <v>28</v>
      </c>
      <c r="B463" s="41" t="s">
        <v>15</v>
      </c>
      <c r="C463" s="15" t="s">
        <v>132</v>
      </c>
      <c r="D463" s="17"/>
      <c r="E463" s="17"/>
      <c r="F463" s="17"/>
      <c r="G463" s="17"/>
      <c r="H463" s="17"/>
      <c r="I463" s="17"/>
      <c r="J463" s="17"/>
      <c r="K463" s="17"/>
      <c r="L463" s="17"/>
      <c r="M463" s="17"/>
      <c r="N463" s="10"/>
    </row>
    <row r="464" spans="1:14">
      <c r="B464" s="2" t="s">
        <v>22</v>
      </c>
      <c r="C464" s="6" t="s">
        <v>35</v>
      </c>
      <c r="D464" s="17"/>
      <c r="E464" s="17"/>
      <c r="F464" s="17"/>
      <c r="G464" s="17"/>
      <c r="H464" s="17"/>
      <c r="I464" s="17"/>
      <c r="J464" s="17"/>
      <c r="K464" s="17"/>
      <c r="L464" s="17"/>
      <c r="M464" s="17"/>
      <c r="N464" s="10"/>
    </row>
    <row r="465" spans="1:14">
      <c r="B465" s="2" t="s">
        <v>105</v>
      </c>
      <c r="D465" s="17"/>
      <c r="E465" s="17"/>
      <c r="F465" s="17"/>
      <c r="G465" s="17"/>
      <c r="H465" s="17"/>
      <c r="I465" s="17"/>
      <c r="J465" s="17"/>
      <c r="K465" s="17"/>
      <c r="L465" s="12">
        <v>1182745</v>
      </c>
      <c r="M465" s="12"/>
      <c r="N465" s="5">
        <v>1182745</v>
      </c>
    </row>
    <row r="466" spans="1:14">
      <c r="B466" s="2" t="s">
        <v>26</v>
      </c>
      <c r="D466" s="17"/>
      <c r="E466" s="17"/>
      <c r="F466" s="17"/>
      <c r="G466" s="17"/>
      <c r="H466" s="17"/>
      <c r="I466" s="17"/>
      <c r="J466" s="17"/>
      <c r="K466" s="17"/>
      <c r="L466" s="12">
        <v>7056039</v>
      </c>
      <c r="M466" s="12"/>
      <c r="N466" s="5">
        <v>7056039</v>
      </c>
    </row>
    <row r="467" spans="1:14">
      <c r="C467"/>
      <c r="D467" s="17"/>
      <c r="E467" s="17"/>
      <c r="F467" s="17"/>
      <c r="G467" s="17"/>
      <c r="H467" s="17"/>
      <c r="I467" s="17"/>
      <c r="J467" s="17"/>
      <c r="K467" s="17"/>
      <c r="L467" s="17"/>
      <c r="M467" s="17"/>
      <c r="N467" s="10"/>
    </row>
    <row r="468" spans="1:14">
      <c r="A468" s="9">
        <v>29</v>
      </c>
      <c r="B468" s="41" t="s">
        <v>15</v>
      </c>
      <c r="C468" s="15" t="s">
        <v>133</v>
      </c>
      <c r="G468" s="17"/>
      <c r="N468" s="10"/>
    </row>
    <row r="469" spans="1:14">
      <c r="B469" s="2" t="s">
        <v>22</v>
      </c>
      <c r="C469" s="6" t="s">
        <v>35</v>
      </c>
      <c r="G469" s="17"/>
      <c r="N469" s="10"/>
    </row>
    <row r="470" spans="1:14">
      <c r="B470" s="2" t="s">
        <v>105</v>
      </c>
      <c r="C470" s="12"/>
      <c r="D470" s="18"/>
      <c r="E470" s="18"/>
      <c r="F470" s="18"/>
      <c r="G470" s="12">
        <v>9901732</v>
      </c>
      <c r="H470" s="12"/>
      <c r="I470" s="12"/>
      <c r="J470" s="12"/>
      <c r="K470" s="12"/>
      <c r="L470" s="12">
        <v>9901732</v>
      </c>
      <c r="M470" s="12"/>
      <c r="N470" s="5">
        <v>19803464</v>
      </c>
    </row>
    <row r="471" spans="1:14">
      <c r="B471" s="2" t="s">
        <v>26</v>
      </c>
      <c r="C471" s="12"/>
      <c r="D471" s="18"/>
      <c r="E471" s="18"/>
      <c r="F471" s="18"/>
      <c r="G471" s="12">
        <v>1575925</v>
      </c>
      <c r="H471" s="12"/>
      <c r="I471" s="12"/>
      <c r="J471" s="12"/>
      <c r="K471" s="12"/>
      <c r="L471" s="12">
        <v>1587468</v>
      </c>
      <c r="M471" s="12"/>
      <c r="N471" s="5">
        <v>3163393</v>
      </c>
    </row>
    <row r="472" spans="1:14">
      <c r="C472" s="18"/>
      <c r="G472" s="17"/>
      <c r="N472" s="10"/>
    </row>
    <row r="473" spans="1:14">
      <c r="A473" s="9">
        <v>30</v>
      </c>
      <c r="B473" s="41" t="s">
        <v>15</v>
      </c>
      <c r="C473" s="15" t="s">
        <v>134</v>
      </c>
      <c r="G473" s="17"/>
      <c r="N473" s="10"/>
    </row>
    <row r="474" spans="1:14">
      <c r="B474" s="2" t="s">
        <v>22</v>
      </c>
      <c r="C474" s="18" t="s">
        <v>35</v>
      </c>
      <c r="G474" s="17"/>
      <c r="N474" s="10"/>
    </row>
    <row r="475" spans="1:14">
      <c r="B475" s="2" t="s">
        <v>105</v>
      </c>
      <c r="C475" s="18"/>
      <c r="D475" s="18"/>
      <c r="E475" s="18"/>
      <c r="F475" s="18"/>
      <c r="G475" s="12"/>
      <c r="H475" s="18"/>
      <c r="I475" s="18"/>
      <c r="J475" s="18"/>
      <c r="K475" s="12">
        <v>4011697</v>
      </c>
      <c r="L475" s="12">
        <v>24911243</v>
      </c>
      <c r="M475" s="12"/>
      <c r="N475" s="5">
        <v>28922940</v>
      </c>
    </row>
    <row r="476" spans="1:14">
      <c r="B476" s="2" t="s">
        <v>26</v>
      </c>
      <c r="C476" s="18"/>
      <c r="D476" s="18"/>
      <c r="E476" s="18"/>
      <c r="F476" s="18"/>
      <c r="G476" s="12"/>
      <c r="H476" s="18"/>
      <c r="I476" s="18"/>
      <c r="J476" s="18"/>
      <c r="K476" s="12">
        <v>1075135</v>
      </c>
      <c r="L476" s="12">
        <v>3277967</v>
      </c>
      <c r="M476" s="12"/>
      <c r="N476" s="5">
        <v>4353102</v>
      </c>
    </row>
    <row r="477" spans="1:14">
      <c r="C477" s="18"/>
      <c r="G477" s="17"/>
      <c r="N477" s="10"/>
    </row>
    <row r="478" spans="1:14">
      <c r="A478" s="9">
        <v>31</v>
      </c>
      <c r="B478" s="41" t="s">
        <v>15</v>
      </c>
      <c r="C478" s="15" t="s">
        <v>135</v>
      </c>
      <c r="G478" s="17"/>
      <c r="N478" s="10"/>
    </row>
    <row r="479" spans="1:14">
      <c r="B479" s="2" t="s">
        <v>22</v>
      </c>
      <c r="C479" s="18" t="s">
        <v>35</v>
      </c>
      <c r="G479" s="17"/>
      <c r="N479" s="10"/>
    </row>
    <row r="480" spans="1:14">
      <c r="B480" s="2" t="s">
        <v>105</v>
      </c>
      <c r="C480" s="12"/>
      <c r="D480" s="12"/>
      <c r="E480" s="12"/>
      <c r="F480" s="12">
        <v>797760</v>
      </c>
      <c r="G480" s="12"/>
      <c r="H480" s="12"/>
      <c r="I480" s="12"/>
      <c r="J480" s="12">
        <v>235042</v>
      </c>
      <c r="K480" s="12"/>
      <c r="L480" s="12"/>
      <c r="M480" s="12">
        <v>1862470</v>
      </c>
      <c r="N480" s="5">
        <v>2895272</v>
      </c>
    </row>
    <row r="481" spans="1:14">
      <c r="B481" s="2" t="s">
        <v>26</v>
      </c>
      <c r="C481" s="12"/>
      <c r="D481" s="12"/>
      <c r="E481" s="12"/>
      <c r="F481" s="12">
        <v>598227</v>
      </c>
      <c r="G481" s="12"/>
      <c r="H481" s="12"/>
      <c r="I481" s="12"/>
      <c r="J481" s="12">
        <v>361540</v>
      </c>
      <c r="K481" s="12"/>
      <c r="L481" s="12"/>
      <c r="M481" s="12">
        <v>2545255</v>
      </c>
      <c r="N481" s="5">
        <v>3505022</v>
      </c>
    </row>
    <row r="482" spans="1:14">
      <c r="C482" s="18"/>
      <c r="G482" s="17"/>
      <c r="N482" s="10"/>
    </row>
    <row r="483" spans="1:14">
      <c r="A483" s="9">
        <v>32</v>
      </c>
      <c r="B483" s="41" t="s">
        <v>15</v>
      </c>
      <c r="C483" s="15" t="s">
        <v>136</v>
      </c>
      <c r="G483" s="17"/>
      <c r="N483" s="10"/>
    </row>
    <row r="484" spans="1:14">
      <c r="B484" s="2" t="s">
        <v>22</v>
      </c>
      <c r="C484" s="6" t="s">
        <v>35</v>
      </c>
      <c r="G484" s="17"/>
      <c r="N484" s="10"/>
    </row>
    <row r="485" spans="1:14">
      <c r="B485" s="2" t="s">
        <v>105</v>
      </c>
      <c r="C485" s="21"/>
      <c r="D485" s="12"/>
      <c r="E485" s="12"/>
      <c r="F485" s="12">
        <v>873152</v>
      </c>
      <c r="G485" s="12">
        <v>17483584</v>
      </c>
      <c r="H485" s="12"/>
      <c r="I485" s="12"/>
      <c r="J485" s="12">
        <v>1222412</v>
      </c>
      <c r="K485" s="12">
        <v>873152</v>
      </c>
      <c r="L485" s="12">
        <v>19082899</v>
      </c>
      <c r="M485" s="12">
        <v>0</v>
      </c>
      <c r="N485" s="5">
        <v>39535199</v>
      </c>
    </row>
    <row r="486" spans="1:14">
      <c r="B486" s="2" t="s">
        <v>26</v>
      </c>
      <c r="C486" s="21"/>
      <c r="D486" s="12"/>
      <c r="E486" s="12"/>
      <c r="F486" s="12">
        <v>0</v>
      </c>
      <c r="G486" s="12">
        <v>1814677</v>
      </c>
      <c r="H486" s="12"/>
      <c r="I486" s="12"/>
      <c r="J486" s="12">
        <v>0</v>
      </c>
      <c r="K486" s="12">
        <v>0</v>
      </c>
      <c r="L486" s="12">
        <v>1713239</v>
      </c>
      <c r="M486" s="12">
        <v>0</v>
      </c>
      <c r="N486" s="5">
        <v>3527916</v>
      </c>
    </row>
    <row r="487" spans="1:14">
      <c r="G487" s="17"/>
      <c r="N487" s="10"/>
    </row>
    <row r="488" spans="1:14">
      <c r="A488" s="9">
        <v>33</v>
      </c>
      <c r="B488" s="41" t="s">
        <v>15</v>
      </c>
      <c r="C488" s="15" t="s">
        <v>137</v>
      </c>
      <c r="G488" s="17"/>
      <c r="N488" s="10"/>
    </row>
    <row r="489" spans="1:14">
      <c r="B489" s="2" t="s">
        <v>22</v>
      </c>
      <c r="C489" s="6" t="s">
        <v>35</v>
      </c>
      <c r="G489" s="17"/>
      <c r="N489" s="10"/>
    </row>
    <row r="490" spans="1:14">
      <c r="B490" s="2" t="s">
        <v>105</v>
      </c>
      <c r="C490" s="21"/>
      <c r="F490" s="12">
        <v>4409</v>
      </c>
      <c r="G490" s="12"/>
      <c r="H490" s="12"/>
      <c r="I490" s="12"/>
      <c r="J490" s="12"/>
      <c r="K490" s="12"/>
      <c r="L490" s="12"/>
      <c r="M490" s="12">
        <v>16508</v>
      </c>
      <c r="N490" s="5">
        <v>20917</v>
      </c>
    </row>
    <row r="491" spans="1:14">
      <c r="B491" s="2" t="s">
        <v>26</v>
      </c>
      <c r="C491" s="21"/>
      <c r="F491" s="12">
        <v>3939935</v>
      </c>
      <c r="G491" s="12"/>
      <c r="H491" s="12"/>
      <c r="I491" s="12"/>
      <c r="J491" s="12"/>
      <c r="K491" s="12"/>
      <c r="L491" s="12"/>
      <c r="M491" s="12">
        <v>16104759</v>
      </c>
      <c r="N491" s="5">
        <v>20044694</v>
      </c>
    </row>
    <row r="492" spans="1:14">
      <c r="G492" s="17"/>
      <c r="N492" s="10"/>
    </row>
    <row r="493" spans="1:14">
      <c r="A493" s="9">
        <v>34</v>
      </c>
      <c r="B493" s="2" t="s">
        <v>15</v>
      </c>
      <c r="C493" s="15" t="s">
        <v>138</v>
      </c>
      <c r="D493" s="17"/>
      <c r="E493" s="17"/>
      <c r="F493" s="17"/>
      <c r="G493" s="17"/>
      <c r="H493" s="17"/>
      <c r="I493" s="17"/>
      <c r="J493" s="17"/>
      <c r="K493" s="17"/>
      <c r="L493" s="17"/>
      <c r="M493" s="17"/>
      <c r="N493" s="10"/>
    </row>
    <row r="494" spans="1:14">
      <c r="B494" s="2" t="s">
        <v>22</v>
      </c>
      <c r="C494" s="6" t="s">
        <v>35</v>
      </c>
      <c r="D494" s="17"/>
      <c r="E494" s="17"/>
      <c r="F494" s="17"/>
      <c r="G494" s="17"/>
      <c r="H494" s="17"/>
      <c r="I494" s="17"/>
      <c r="J494" s="17"/>
      <c r="K494" s="17"/>
      <c r="L494" s="17"/>
      <c r="M494" s="17"/>
      <c r="N494" s="10"/>
    </row>
    <row r="495" spans="1:14">
      <c r="B495" s="2" t="s">
        <v>105</v>
      </c>
      <c r="D495" s="12">
        <v>4270896</v>
      </c>
      <c r="E495" s="12">
        <v>2135448</v>
      </c>
      <c r="F495" s="12"/>
      <c r="G495" s="12">
        <v>4269034</v>
      </c>
      <c r="H495" s="12"/>
      <c r="I495" s="12"/>
      <c r="J495" s="12">
        <v>2135448</v>
      </c>
      <c r="K495" s="12">
        <v>4270896</v>
      </c>
      <c r="L495" s="12"/>
      <c r="M495" s="12"/>
      <c r="N495" s="5">
        <v>17081722</v>
      </c>
    </row>
    <row r="496" spans="1:14">
      <c r="B496" s="2" t="s">
        <v>26</v>
      </c>
      <c r="D496" s="12">
        <v>0</v>
      </c>
      <c r="E496" s="12">
        <v>0</v>
      </c>
      <c r="F496" s="12"/>
      <c r="G496" s="12">
        <v>19589</v>
      </c>
      <c r="H496" s="12"/>
      <c r="I496" s="12"/>
      <c r="J496" s="12">
        <v>0</v>
      </c>
      <c r="K496" s="12">
        <v>0</v>
      </c>
      <c r="L496" s="12"/>
      <c r="M496" s="12"/>
      <c r="N496" s="5">
        <v>19589</v>
      </c>
    </row>
    <row r="497" spans="1:14">
      <c r="D497" s="17"/>
      <c r="E497" s="17"/>
      <c r="F497" s="17"/>
      <c r="G497" s="17"/>
      <c r="H497" s="17"/>
      <c r="I497" s="17"/>
      <c r="J497" s="17"/>
      <c r="K497" s="17"/>
      <c r="L497" s="17"/>
      <c r="M497" s="17"/>
      <c r="N497" s="10"/>
    </row>
    <row r="498" spans="1:14">
      <c r="A498" s="9">
        <v>35</v>
      </c>
      <c r="B498" s="41" t="s">
        <v>15</v>
      </c>
      <c r="C498" s="15" t="s">
        <v>139</v>
      </c>
      <c r="D498" s="17"/>
      <c r="E498" s="17"/>
      <c r="F498" s="17"/>
      <c r="G498" s="17"/>
      <c r="H498" s="17"/>
      <c r="I498" s="17"/>
      <c r="J498" s="17"/>
      <c r="K498" s="17"/>
      <c r="L498" s="17"/>
      <c r="M498" s="17"/>
      <c r="N498" s="10"/>
    </row>
    <row r="499" spans="1:14">
      <c r="B499" s="2" t="s">
        <v>22</v>
      </c>
      <c r="C499" s="6" t="s">
        <v>35</v>
      </c>
      <c r="D499" s="17"/>
      <c r="E499" s="17"/>
      <c r="F499" s="17"/>
      <c r="G499" s="17"/>
      <c r="H499" s="17"/>
      <c r="I499" s="17"/>
      <c r="J499" s="17"/>
      <c r="K499" s="17"/>
      <c r="L499" s="17"/>
      <c r="M499" s="17"/>
      <c r="N499" s="10"/>
    </row>
    <row r="500" spans="1:14">
      <c r="B500" s="2" t="s">
        <v>105</v>
      </c>
      <c r="D500" s="12"/>
      <c r="E500" s="12"/>
      <c r="F500" s="12">
        <v>3869581</v>
      </c>
      <c r="G500" s="12"/>
      <c r="H500" s="12"/>
      <c r="I500" s="12"/>
      <c r="J500" s="12"/>
      <c r="K500" s="12"/>
      <c r="L500" s="12"/>
      <c r="M500" s="12"/>
      <c r="N500" s="5">
        <v>3869581</v>
      </c>
    </row>
    <row r="501" spans="1:14">
      <c r="B501" s="2" t="s">
        <v>26</v>
      </c>
      <c r="D501" s="17"/>
      <c r="E501" s="17"/>
      <c r="F501" s="12">
        <v>7570024</v>
      </c>
      <c r="G501" s="12"/>
      <c r="H501" s="12"/>
      <c r="I501" s="12"/>
      <c r="J501" s="12"/>
      <c r="K501" s="12"/>
      <c r="L501" s="12"/>
      <c r="M501" s="12"/>
      <c r="N501" s="5">
        <v>7570024</v>
      </c>
    </row>
    <row r="502" spans="1:14">
      <c r="D502" s="17"/>
      <c r="E502" s="17"/>
      <c r="F502" s="17"/>
      <c r="G502" s="17"/>
      <c r="H502" s="17"/>
      <c r="I502" s="17"/>
      <c r="J502" s="17"/>
      <c r="K502" s="17"/>
      <c r="L502" s="17"/>
      <c r="M502" s="17"/>
      <c r="N502" s="10"/>
    </row>
    <row r="503" spans="1:14">
      <c r="A503" s="9">
        <v>36</v>
      </c>
      <c r="B503" s="41" t="s">
        <v>15</v>
      </c>
      <c r="C503" s="15" t="s">
        <v>140</v>
      </c>
      <c r="F503" s="17"/>
      <c r="G503" s="17"/>
      <c r="N503" s="10"/>
    </row>
    <row r="504" spans="1:14">
      <c r="B504" s="2" t="s">
        <v>22</v>
      </c>
      <c r="C504" s="6" t="s">
        <v>35</v>
      </c>
      <c r="F504" s="17"/>
      <c r="G504" s="17"/>
      <c r="N504" s="10"/>
    </row>
    <row r="505" spans="1:14">
      <c r="B505" s="2" t="s">
        <v>105</v>
      </c>
      <c r="C505" s="21"/>
      <c r="E505" s="12">
        <v>24207782</v>
      </c>
      <c r="F505" s="12"/>
      <c r="G505" s="12">
        <v>22617811</v>
      </c>
      <c r="H505" s="12"/>
      <c r="I505" s="12"/>
      <c r="J505" s="12"/>
      <c r="K505" s="12"/>
      <c r="L505" s="12"/>
      <c r="M505" s="12"/>
      <c r="N505" s="5">
        <v>46825593</v>
      </c>
    </row>
    <row r="506" spans="1:14">
      <c r="B506" s="2" t="s">
        <v>26</v>
      </c>
      <c r="C506" s="21"/>
      <c r="E506" s="12">
        <v>8095686</v>
      </c>
      <c r="F506" s="12"/>
      <c r="G506" s="12">
        <v>2943382</v>
      </c>
      <c r="H506" s="12"/>
      <c r="I506" s="12"/>
      <c r="J506" s="12"/>
      <c r="K506" s="12"/>
      <c r="L506" s="12"/>
      <c r="M506" s="12"/>
      <c r="N506" s="5">
        <v>11039068</v>
      </c>
    </row>
    <row r="507" spans="1:14">
      <c r="E507" s="17"/>
      <c r="F507" s="17"/>
      <c r="G507" s="17"/>
      <c r="H507" s="17"/>
      <c r="I507" s="17"/>
      <c r="J507" s="17"/>
      <c r="K507" s="17"/>
      <c r="L507" s="17"/>
      <c r="M507" s="17"/>
      <c r="N507" s="10"/>
    </row>
    <row r="508" spans="1:14">
      <c r="A508" s="9">
        <v>37</v>
      </c>
      <c r="B508" s="41" t="s">
        <v>15</v>
      </c>
      <c r="C508" s="15" t="s">
        <v>141</v>
      </c>
      <c r="E508" s="17"/>
      <c r="F508" s="17"/>
      <c r="G508" s="17"/>
      <c r="H508" s="17"/>
      <c r="I508" s="17"/>
      <c r="J508" s="17"/>
      <c r="K508" s="17"/>
      <c r="L508" s="17"/>
      <c r="M508" s="17"/>
      <c r="N508" s="10"/>
    </row>
    <row r="509" spans="1:14">
      <c r="B509" s="2" t="s">
        <v>22</v>
      </c>
      <c r="C509" s="6" t="s">
        <v>35</v>
      </c>
      <c r="E509" s="17"/>
      <c r="F509" s="17"/>
      <c r="G509" s="17"/>
      <c r="H509" s="17"/>
      <c r="I509" s="17"/>
      <c r="J509" s="17"/>
      <c r="K509" s="17"/>
      <c r="L509" s="17"/>
      <c r="M509" s="17"/>
      <c r="N509" s="10"/>
    </row>
    <row r="510" spans="1:14">
      <c r="B510" s="2" t="s">
        <v>105</v>
      </c>
      <c r="E510" s="17"/>
      <c r="F510" s="12">
        <v>68399</v>
      </c>
      <c r="G510" s="12"/>
      <c r="H510" s="12"/>
      <c r="I510" s="12"/>
      <c r="J510" s="12"/>
      <c r="K510" s="12"/>
      <c r="L510" s="12"/>
      <c r="M510" s="12"/>
      <c r="N510" s="5">
        <v>68399</v>
      </c>
    </row>
    <row r="511" spans="1:14">
      <c r="B511" s="2" t="s">
        <v>26</v>
      </c>
      <c r="E511" s="17"/>
      <c r="F511" s="12">
        <v>2862063</v>
      </c>
      <c r="G511" s="12"/>
      <c r="H511" s="12"/>
      <c r="I511" s="12"/>
      <c r="J511" s="12"/>
      <c r="K511" s="12"/>
      <c r="L511" s="12"/>
      <c r="M511" s="12"/>
      <c r="N511" s="5">
        <v>2862063</v>
      </c>
    </row>
    <row r="512" spans="1:14">
      <c r="E512" s="17"/>
      <c r="F512" s="17"/>
      <c r="G512" s="17"/>
      <c r="H512" s="17"/>
      <c r="I512" s="17"/>
      <c r="J512" s="17"/>
      <c r="K512" s="17"/>
      <c r="L512" s="17"/>
      <c r="M512" s="17"/>
      <c r="N512" s="10"/>
    </row>
    <row r="513" spans="1:14">
      <c r="A513" s="9">
        <v>38</v>
      </c>
      <c r="B513" s="41" t="s">
        <v>15</v>
      </c>
      <c r="C513" s="15" t="s">
        <v>142</v>
      </c>
      <c r="F513" s="17"/>
      <c r="G513" s="17"/>
      <c r="N513" s="10"/>
    </row>
    <row r="514" spans="1:14">
      <c r="B514" s="2" t="s">
        <v>22</v>
      </c>
      <c r="C514" s="6" t="s">
        <v>35</v>
      </c>
      <c r="F514" s="17"/>
      <c r="G514" s="17"/>
      <c r="N514" s="10"/>
    </row>
    <row r="515" spans="1:14">
      <c r="B515" s="2" t="s">
        <v>105</v>
      </c>
      <c r="C515" s="21"/>
      <c r="D515" s="12">
        <v>18875070</v>
      </c>
      <c r="E515" s="12">
        <v>12395862</v>
      </c>
      <c r="F515" s="12">
        <v>16872733</v>
      </c>
      <c r="G515" s="12">
        <v>42294930</v>
      </c>
      <c r="H515" s="12"/>
      <c r="I515" s="12"/>
      <c r="J515" s="12">
        <v>14042232</v>
      </c>
      <c r="K515" s="12">
        <v>16179608</v>
      </c>
      <c r="L515" s="12"/>
      <c r="M515" s="12">
        <v>28691314</v>
      </c>
      <c r="N515" s="5">
        <v>149351749</v>
      </c>
    </row>
    <row r="516" spans="1:14">
      <c r="B516" s="2" t="s">
        <v>26</v>
      </c>
      <c r="C516" s="21"/>
      <c r="D516" s="12">
        <v>0</v>
      </c>
      <c r="E516" s="12">
        <v>33958</v>
      </c>
      <c r="F516" s="12">
        <v>24517910</v>
      </c>
      <c r="G516" s="12">
        <v>10762439</v>
      </c>
      <c r="H516" s="12"/>
      <c r="I516" s="12"/>
      <c r="J516" s="12">
        <v>988111</v>
      </c>
      <c r="K516" s="12">
        <v>3186457</v>
      </c>
      <c r="L516" s="12"/>
      <c r="M516" s="12">
        <v>6123832</v>
      </c>
      <c r="N516" s="5">
        <v>45612707</v>
      </c>
    </row>
    <row r="517" spans="1:14">
      <c r="A517" s="2"/>
      <c r="C517"/>
      <c r="F517" s="17"/>
      <c r="G517" s="17"/>
      <c r="N517" s="10"/>
    </row>
    <row r="518" spans="1:14">
      <c r="A518" s="9">
        <v>39</v>
      </c>
      <c r="B518" s="41" t="s">
        <v>15</v>
      </c>
      <c r="C518" s="15" t="s">
        <v>143</v>
      </c>
      <c r="F518" s="17"/>
      <c r="G518" s="17"/>
      <c r="N518" s="10"/>
    </row>
    <row r="519" spans="1:14">
      <c r="B519" s="2" t="s">
        <v>22</v>
      </c>
      <c r="C519" s="6" t="s">
        <v>35</v>
      </c>
      <c r="F519" s="17"/>
      <c r="G519" s="17"/>
      <c r="N519" s="10"/>
    </row>
    <row r="520" spans="1:14">
      <c r="B520" s="2" t="s">
        <v>105</v>
      </c>
      <c r="C520" s="21"/>
      <c r="D520" s="12">
        <v>21573119</v>
      </c>
      <c r="E520" s="12">
        <v>6052696</v>
      </c>
      <c r="F520" s="12">
        <v>34669752</v>
      </c>
      <c r="G520" s="12">
        <v>41282947</v>
      </c>
      <c r="H520" s="12"/>
      <c r="I520" s="12"/>
      <c r="J520" s="12">
        <v>25109246</v>
      </c>
      <c r="K520" s="12">
        <v>17558903</v>
      </c>
      <c r="L520" s="12">
        <v>7867813</v>
      </c>
      <c r="M520" s="12">
        <v>31804728</v>
      </c>
      <c r="N520" s="5">
        <v>185919204</v>
      </c>
    </row>
    <row r="521" spans="1:14">
      <c r="B521" s="2" t="s">
        <v>26</v>
      </c>
      <c r="C521" s="21"/>
      <c r="D521" s="12">
        <v>0</v>
      </c>
      <c r="E521" s="12">
        <v>0</v>
      </c>
      <c r="F521" s="12">
        <v>1756930</v>
      </c>
      <c r="G521" s="12">
        <v>1261490</v>
      </c>
      <c r="H521" s="12"/>
      <c r="I521" s="12"/>
      <c r="J521" s="12">
        <v>993935</v>
      </c>
      <c r="K521" s="12">
        <v>4522967</v>
      </c>
      <c r="L521" s="12">
        <v>0</v>
      </c>
      <c r="M521" s="12">
        <v>5975839</v>
      </c>
      <c r="N521" s="5">
        <v>14511161</v>
      </c>
    </row>
    <row r="522" spans="1:14">
      <c r="F522" s="18"/>
      <c r="G522" s="17"/>
      <c r="N522" s="10"/>
    </row>
    <row r="523" spans="1:14">
      <c r="A523" s="9">
        <v>40</v>
      </c>
      <c r="B523" s="41" t="s">
        <v>15</v>
      </c>
      <c r="C523" s="15" t="s">
        <v>144</v>
      </c>
      <c r="F523" s="17"/>
      <c r="G523" s="17"/>
      <c r="N523" s="10"/>
    </row>
    <row r="524" spans="1:14">
      <c r="B524" s="2" t="s">
        <v>22</v>
      </c>
      <c r="C524" s="6" t="s">
        <v>35</v>
      </c>
      <c r="F524" s="17"/>
      <c r="G524" s="17"/>
      <c r="N524" s="10"/>
    </row>
    <row r="525" spans="1:14">
      <c r="B525" s="2" t="s">
        <v>105</v>
      </c>
      <c r="C525" s="21"/>
      <c r="D525" s="12">
        <v>0</v>
      </c>
      <c r="E525" s="12">
        <v>0</v>
      </c>
      <c r="F525" s="12"/>
      <c r="G525" s="12">
        <v>0</v>
      </c>
      <c r="H525" s="12"/>
      <c r="I525" s="12"/>
      <c r="J525" s="12">
        <v>0</v>
      </c>
      <c r="K525" s="12">
        <v>0</v>
      </c>
      <c r="L525" s="12">
        <v>0</v>
      </c>
      <c r="M525" s="12">
        <v>0</v>
      </c>
      <c r="N525" s="5">
        <v>0</v>
      </c>
    </row>
    <row r="526" spans="1:14">
      <c r="B526" s="2" t="s">
        <v>26</v>
      </c>
      <c r="C526" s="21"/>
      <c r="D526" s="12">
        <v>9187663</v>
      </c>
      <c r="E526" s="12">
        <v>21284340</v>
      </c>
      <c r="F526" s="12"/>
      <c r="G526" s="12">
        <v>38637716</v>
      </c>
      <c r="H526" s="12"/>
      <c r="I526" s="12"/>
      <c r="J526" s="12">
        <v>2757473</v>
      </c>
      <c r="K526" s="12">
        <v>14719705</v>
      </c>
      <c r="L526" s="12">
        <v>13357852</v>
      </c>
      <c r="M526" s="12">
        <v>22821867</v>
      </c>
      <c r="N526" s="5">
        <v>122766616</v>
      </c>
    </row>
    <row r="527" spans="1:14">
      <c r="D527" s="14"/>
      <c r="E527" s="14"/>
      <c r="F527" s="12"/>
      <c r="G527" s="14"/>
      <c r="H527" s="12"/>
      <c r="I527" s="12"/>
      <c r="J527" s="14"/>
      <c r="K527" s="14"/>
      <c r="L527" s="14"/>
      <c r="M527" s="14"/>
    </row>
    <row r="528" spans="1:14">
      <c r="A528" s="9">
        <v>41</v>
      </c>
      <c r="B528" s="41" t="s">
        <v>15</v>
      </c>
      <c r="C528" s="15" t="s">
        <v>53</v>
      </c>
      <c r="D528" s="14"/>
      <c r="E528" s="14"/>
      <c r="F528" s="12"/>
      <c r="G528" s="14"/>
      <c r="H528" s="12"/>
      <c r="I528" s="12"/>
      <c r="J528" s="14"/>
      <c r="K528" s="14"/>
      <c r="L528" s="14"/>
      <c r="M528" s="14"/>
    </row>
    <row r="529" spans="1:14">
      <c r="B529" s="2" t="s">
        <v>22</v>
      </c>
      <c r="C529" s="6" t="s">
        <v>35</v>
      </c>
      <c r="D529" s="14"/>
      <c r="E529" s="14"/>
      <c r="F529" s="12"/>
      <c r="G529" s="14"/>
      <c r="H529" s="12"/>
      <c r="I529" s="12"/>
      <c r="J529" s="14"/>
      <c r="K529" s="14"/>
      <c r="L529" s="14"/>
      <c r="M529" s="14"/>
    </row>
    <row r="530" spans="1:14">
      <c r="B530" s="2" t="s">
        <v>105</v>
      </c>
      <c r="C530" s="16"/>
      <c r="D530" s="12"/>
      <c r="E530" s="12"/>
      <c r="F530" s="12"/>
      <c r="G530" s="12"/>
      <c r="H530" s="12"/>
      <c r="I530" s="12"/>
      <c r="J530" s="12"/>
      <c r="K530" s="12"/>
      <c r="L530" s="12"/>
      <c r="M530" s="12">
        <v>5798423</v>
      </c>
      <c r="N530" s="5">
        <v>5798423</v>
      </c>
    </row>
    <row r="531" spans="1:14">
      <c r="B531" s="2" t="s">
        <v>26</v>
      </c>
      <c r="C531" s="16"/>
      <c r="D531" s="12"/>
      <c r="E531" s="12"/>
      <c r="F531" s="12"/>
      <c r="G531" s="12"/>
      <c r="H531" s="12"/>
      <c r="I531" s="12"/>
      <c r="J531" s="12"/>
      <c r="K531" s="12"/>
      <c r="L531" s="12"/>
      <c r="M531" s="12">
        <v>28739779</v>
      </c>
      <c r="N531" s="5">
        <v>28739779</v>
      </c>
    </row>
    <row r="532" spans="1:14">
      <c r="C532" s="16"/>
      <c r="D532" s="14"/>
      <c r="E532" s="14"/>
      <c r="F532" s="14"/>
      <c r="G532" s="14"/>
      <c r="H532" s="14"/>
      <c r="I532" s="14"/>
      <c r="J532" s="14"/>
      <c r="K532" s="14"/>
      <c r="L532" s="14"/>
      <c r="M532" s="14"/>
    </row>
    <row r="533" spans="1:14">
      <c r="A533" s="1">
        <v>44</v>
      </c>
      <c r="B533" s="41" t="s">
        <v>15</v>
      </c>
      <c r="C533" s="15" t="s">
        <v>145</v>
      </c>
      <c r="D533" s="14"/>
      <c r="E533" s="14"/>
      <c r="F533" s="12"/>
      <c r="G533" s="14"/>
      <c r="H533" s="12"/>
      <c r="I533" s="12"/>
      <c r="J533" s="14"/>
      <c r="K533" s="14"/>
      <c r="L533" s="14"/>
      <c r="M533" s="14"/>
    </row>
    <row r="534" spans="1:14">
      <c r="B534" s="2" t="s">
        <v>22</v>
      </c>
      <c r="C534" s="6" t="s">
        <v>35</v>
      </c>
      <c r="D534" s="14"/>
      <c r="E534" s="14"/>
      <c r="F534" s="12"/>
      <c r="G534" s="14"/>
      <c r="H534" s="12"/>
      <c r="I534" s="12"/>
      <c r="J534" s="14"/>
      <c r="K534" s="14"/>
      <c r="L534" s="14"/>
      <c r="M534" s="14"/>
    </row>
    <row r="535" spans="1:14">
      <c r="B535" s="2" t="s">
        <v>105</v>
      </c>
      <c r="C535" s="16"/>
      <c r="D535" s="12"/>
      <c r="E535" s="12"/>
      <c r="F535" s="12"/>
      <c r="G535" s="12"/>
      <c r="H535" s="12"/>
      <c r="I535" s="12"/>
      <c r="J535" s="12"/>
      <c r="K535" s="12"/>
      <c r="L535" s="12"/>
      <c r="M535" s="12">
        <v>729193</v>
      </c>
      <c r="N535" s="5">
        <v>729193</v>
      </c>
    </row>
    <row r="536" spans="1:14">
      <c r="B536" s="2" t="s">
        <v>26</v>
      </c>
      <c r="C536" s="16"/>
      <c r="D536" s="12"/>
      <c r="E536" s="12"/>
      <c r="F536" s="12"/>
      <c r="G536" s="12"/>
      <c r="H536" s="12"/>
      <c r="I536" s="12"/>
      <c r="J536" s="12"/>
      <c r="K536" s="12"/>
      <c r="L536" s="12"/>
      <c r="M536" s="12">
        <v>0</v>
      </c>
      <c r="N536" s="5">
        <v>0</v>
      </c>
    </row>
    <row r="537" spans="1:14">
      <c r="C537" s="16"/>
      <c r="D537" s="12"/>
      <c r="E537" s="12"/>
      <c r="F537" s="12"/>
      <c r="G537" s="12"/>
      <c r="H537" s="12"/>
      <c r="I537" s="12"/>
      <c r="J537" s="12"/>
      <c r="K537" s="12"/>
      <c r="L537" s="12"/>
      <c r="M537" s="12"/>
    </row>
    <row r="538" spans="1:14">
      <c r="A538" s="1">
        <v>45</v>
      </c>
      <c r="B538" s="41" t="s">
        <v>15</v>
      </c>
      <c r="C538" s="15" t="s">
        <v>146</v>
      </c>
      <c r="D538" s="14"/>
      <c r="E538" s="14"/>
      <c r="F538" s="12"/>
      <c r="G538" s="14"/>
      <c r="H538" s="12"/>
      <c r="I538" s="12"/>
      <c r="J538" s="14"/>
      <c r="K538" s="14"/>
      <c r="L538" s="14"/>
      <c r="M538" s="14"/>
    </row>
    <row r="539" spans="1:14">
      <c r="B539" s="2" t="s">
        <v>22</v>
      </c>
      <c r="C539" s="6" t="s">
        <v>35</v>
      </c>
      <c r="D539" s="14"/>
      <c r="E539" s="14"/>
      <c r="F539" s="12"/>
      <c r="G539" s="14"/>
      <c r="H539" s="12"/>
      <c r="I539" s="12"/>
      <c r="J539" s="14"/>
      <c r="K539" s="14"/>
      <c r="L539" s="14"/>
      <c r="M539" s="14"/>
    </row>
    <row r="540" spans="1:14">
      <c r="B540" s="2" t="s">
        <v>105</v>
      </c>
      <c r="C540" s="16"/>
      <c r="D540" s="12"/>
      <c r="E540" s="12"/>
      <c r="F540" s="12"/>
      <c r="G540" s="12"/>
      <c r="H540" s="12"/>
      <c r="I540" s="12"/>
      <c r="J540" s="12"/>
      <c r="K540" s="12"/>
      <c r="L540" s="12"/>
      <c r="M540" s="12">
        <v>14508057</v>
      </c>
      <c r="N540" s="5">
        <v>14508057</v>
      </c>
    </row>
    <row r="541" spans="1:14">
      <c r="B541" s="2" t="s">
        <v>26</v>
      </c>
      <c r="C541" s="16"/>
      <c r="D541" s="12"/>
      <c r="E541" s="12"/>
      <c r="F541" s="12"/>
      <c r="G541" s="12"/>
      <c r="H541" s="12"/>
      <c r="I541" s="12"/>
      <c r="J541" s="12"/>
      <c r="K541" s="12"/>
      <c r="L541" s="12"/>
      <c r="M541" s="12">
        <v>1249439</v>
      </c>
      <c r="N541" s="5">
        <v>1249439</v>
      </c>
    </row>
    <row r="542" spans="1:14">
      <c r="C542" s="16"/>
      <c r="D542" s="12"/>
      <c r="E542" s="12"/>
      <c r="F542" s="12"/>
      <c r="G542" s="12"/>
      <c r="H542" s="12"/>
      <c r="I542" s="12"/>
      <c r="J542" s="12"/>
      <c r="K542" s="12"/>
      <c r="L542" s="12"/>
      <c r="M542" s="12"/>
    </row>
    <row r="543" spans="1:14">
      <c r="B543" s="8" t="s">
        <v>147</v>
      </c>
      <c r="D543" s="14"/>
      <c r="E543" s="14"/>
      <c r="F543" s="12"/>
      <c r="G543" s="14"/>
      <c r="H543" s="12"/>
      <c r="I543" s="12"/>
      <c r="J543" s="14"/>
      <c r="K543" s="14"/>
      <c r="L543" s="14"/>
      <c r="M543" s="14"/>
    </row>
    <row r="544" spans="1:14">
      <c r="A544" s="9">
        <v>1</v>
      </c>
      <c r="B544" s="41" t="s">
        <v>15</v>
      </c>
      <c r="C544" s="15" t="s">
        <v>148</v>
      </c>
      <c r="D544" s="14"/>
      <c r="E544" s="14"/>
      <c r="F544" s="12"/>
      <c r="G544" s="14"/>
      <c r="H544" s="12"/>
      <c r="I544" s="12"/>
      <c r="J544" s="14"/>
      <c r="K544" s="14"/>
      <c r="L544" s="14"/>
      <c r="M544" s="14"/>
    </row>
    <row r="545" spans="1:15">
      <c r="B545" s="2" t="s">
        <v>22</v>
      </c>
      <c r="C545" s="6" t="s">
        <v>66</v>
      </c>
      <c r="F545" s="17"/>
      <c r="G545" s="17"/>
      <c r="L545" s="17"/>
      <c r="M545" s="17"/>
      <c r="N545" s="10"/>
    </row>
    <row r="546" spans="1:15">
      <c r="A546" s="9"/>
      <c r="B546" s="2" t="s">
        <v>149</v>
      </c>
      <c r="C546" s="21"/>
      <c r="D546" s="12"/>
      <c r="E546" s="12"/>
      <c r="F546" s="12"/>
      <c r="G546" s="12">
        <v>2779682</v>
      </c>
      <c r="H546" s="12"/>
      <c r="I546" s="12"/>
      <c r="J546" s="12"/>
      <c r="K546" s="12"/>
      <c r="L546" s="12"/>
      <c r="M546" s="12"/>
      <c r="N546" s="5">
        <v>2779682</v>
      </c>
    </row>
    <row r="547" spans="1:15">
      <c r="B547" s="2" t="s">
        <v>26</v>
      </c>
      <c r="C547" s="21"/>
      <c r="D547" s="12"/>
      <c r="E547" s="12"/>
      <c r="F547" s="12"/>
      <c r="G547" s="12">
        <v>10445647</v>
      </c>
      <c r="H547" s="12"/>
      <c r="I547" s="12"/>
      <c r="J547" s="12"/>
      <c r="K547" s="12"/>
      <c r="L547" s="12"/>
      <c r="M547" s="12"/>
      <c r="N547" s="5">
        <v>10445647</v>
      </c>
    </row>
    <row r="548" spans="1:15">
      <c r="G548" s="17"/>
      <c r="I548" s="34"/>
      <c r="N548" s="10"/>
      <c r="O548" s="19"/>
    </row>
    <row r="549" spans="1:15">
      <c r="A549" s="1">
        <v>2</v>
      </c>
      <c r="B549" s="41" t="s">
        <v>15</v>
      </c>
      <c r="C549" s="15" t="s">
        <v>150</v>
      </c>
      <c r="G549" s="17"/>
      <c r="I549" s="34"/>
      <c r="N549" s="10"/>
    </row>
    <row r="550" spans="1:15">
      <c r="B550" s="2" t="s">
        <v>22</v>
      </c>
      <c r="C550" s="6" t="s">
        <v>39</v>
      </c>
      <c r="G550" s="17"/>
      <c r="I550" s="34"/>
      <c r="N550" s="10"/>
    </row>
    <row r="551" spans="1:15">
      <c r="B551" s="2" t="s">
        <v>149</v>
      </c>
      <c r="C551" s="21"/>
      <c r="D551" s="12"/>
      <c r="E551" s="12"/>
      <c r="F551" s="12"/>
      <c r="G551" s="12"/>
      <c r="H551" s="12"/>
      <c r="I551" s="12"/>
      <c r="J551" s="12">
        <v>17122545</v>
      </c>
      <c r="K551" s="12"/>
      <c r="L551" s="12"/>
      <c r="M551" s="12">
        <v>147331672</v>
      </c>
      <c r="N551" s="5">
        <v>164454217</v>
      </c>
    </row>
    <row r="552" spans="1:15">
      <c r="B552" s="2" t="s">
        <v>26</v>
      </c>
      <c r="C552" s="21"/>
      <c r="D552" s="12"/>
      <c r="E552" s="12"/>
      <c r="F552" s="12"/>
      <c r="G552" s="12"/>
      <c r="H552" s="12"/>
      <c r="I552" s="12"/>
      <c r="J552" s="12">
        <v>3880394</v>
      </c>
      <c r="K552" s="12"/>
      <c r="L552" s="12"/>
      <c r="M552" s="12">
        <v>4913307</v>
      </c>
      <c r="N552" s="5">
        <v>8793701</v>
      </c>
    </row>
    <row r="553" spans="1:15">
      <c r="G553" s="17"/>
      <c r="I553" s="34"/>
      <c r="J553" s="17"/>
      <c r="N553" s="10"/>
    </row>
    <row r="554" spans="1:15">
      <c r="A554" s="9">
        <v>3</v>
      </c>
      <c r="B554" s="41" t="s">
        <v>15</v>
      </c>
      <c r="C554" s="15" t="s">
        <v>151</v>
      </c>
      <c r="G554" s="17"/>
      <c r="I554" s="34"/>
      <c r="J554" s="17"/>
      <c r="N554" s="10"/>
    </row>
    <row r="555" spans="1:15">
      <c r="B555" s="2" t="s">
        <v>22</v>
      </c>
      <c r="C555" s="6" t="s">
        <v>66</v>
      </c>
      <c r="G555" s="17"/>
      <c r="I555" s="34"/>
      <c r="J555" s="17"/>
      <c r="N555" s="10"/>
    </row>
    <row r="556" spans="1:15">
      <c r="B556" s="2" t="s">
        <v>149</v>
      </c>
      <c r="D556" s="12"/>
      <c r="E556" s="12"/>
      <c r="F556" s="12"/>
      <c r="G556" s="12"/>
      <c r="H556" s="12"/>
      <c r="I556" s="12"/>
      <c r="J556" s="12"/>
      <c r="K556" s="12">
        <v>6934178</v>
      </c>
      <c r="L556" s="12"/>
      <c r="M556" s="12"/>
      <c r="N556" s="5">
        <v>6934178</v>
      </c>
    </row>
    <row r="557" spans="1:15">
      <c r="B557" s="2" t="s">
        <v>26</v>
      </c>
      <c r="D557" s="12"/>
      <c r="E557" s="12"/>
      <c r="F557" s="12"/>
      <c r="G557" s="12"/>
      <c r="H557" s="12"/>
      <c r="I557" s="12"/>
      <c r="J557" s="12"/>
      <c r="K557" s="12">
        <v>1234644</v>
      </c>
      <c r="L557" s="12"/>
      <c r="M557" s="12"/>
      <c r="N557" s="5">
        <v>1234644</v>
      </c>
    </row>
    <row r="558" spans="1:15">
      <c r="G558" s="17"/>
      <c r="I558" s="34"/>
      <c r="N558" s="10"/>
    </row>
    <row r="559" spans="1:15">
      <c r="A559" s="9">
        <v>4</v>
      </c>
      <c r="B559" s="41" t="s">
        <v>15</v>
      </c>
      <c r="C559" s="15" t="s">
        <v>152</v>
      </c>
      <c r="G559" s="17"/>
      <c r="N559" s="10"/>
    </row>
    <row r="560" spans="1:15">
      <c r="B560" s="2" t="s">
        <v>22</v>
      </c>
      <c r="C560" s="6" t="s">
        <v>153</v>
      </c>
      <c r="G560" s="17"/>
      <c r="N560" s="10"/>
    </row>
    <row r="561" spans="1:14">
      <c r="B561" s="2" t="s">
        <v>149</v>
      </c>
      <c r="C561" s="21"/>
      <c r="D561" s="12"/>
      <c r="E561" s="12"/>
      <c r="F561" s="12"/>
      <c r="G561" s="12">
        <v>14256674</v>
      </c>
      <c r="H561" s="12"/>
      <c r="I561" s="12"/>
      <c r="J561" s="12"/>
      <c r="K561" s="12"/>
      <c r="L561" s="12"/>
      <c r="M561" s="12"/>
      <c r="N561" s="5">
        <v>14256674</v>
      </c>
    </row>
    <row r="562" spans="1:14">
      <c r="B562" s="2" t="s">
        <v>26</v>
      </c>
      <c r="C562" s="21"/>
      <c r="D562" s="12"/>
      <c r="E562" s="12"/>
      <c r="F562" s="12"/>
      <c r="G562" s="12">
        <v>1601356</v>
      </c>
      <c r="H562" s="12"/>
      <c r="I562" s="12"/>
      <c r="J562" s="12"/>
      <c r="K562" s="12"/>
      <c r="L562" s="12"/>
      <c r="M562" s="12"/>
      <c r="N562" s="5">
        <v>1601356</v>
      </c>
    </row>
    <row r="563" spans="1:14">
      <c r="G563" s="17"/>
      <c r="N563" s="10"/>
    </row>
    <row r="564" spans="1:14">
      <c r="A564" s="1">
        <v>5</v>
      </c>
      <c r="B564" s="41" t="s">
        <v>15</v>
      </c>
      <c r="C564" s="15" t="s">
        <v>154</v>
      </c>
      <c r="G564" s="17"/>
      <c r="N564" s="10"/>
    </row>
    <row r="565" spans="1:14">
      <c r="B565" s="2" t="s">
        <v>22</v>
      </c>
      <c r="C565" s="6" t="s">
        <v>66</v>
      </c>
      <c r="G565" s="17"/>
      <c r="N565" s="10"/>
    </row>
    <row r="566" spans="1:14">
      <c r="B566" s="2" t="s">
        <v>149</v>
      </c>
      <c r="C566" s="21"/>
      <c r="D566" s="12"/>
      <c r="E566" s="12"/>
      <c r="F566" s="12"/>
      <c r="G566" s="12">
        <v>14599903</v>
      </c>
      <c r="H566" s="12"/>
      <c r="I566" s="12"/>
      <c r="J566" s="12"/>
      <c r="K566" s="12"/>
      <c r="L566" s="12"/>
      <c r="M566" s="12"/>
      <c r="N566" s="5">
        <v>14599903</v>
      </c>
    </row>
    <row r="567" spans="1:14">
      <c r="B567" s="2" t="s">
        <v>26</v>
      </c>
      <c r="C567" s="21"/>
      <c r="D567" s="12"/>
      <c r="E567" s="12"/>
      <c r="F567" s="12"/>
      <c r="G567" s="12">
        <v>5029203</v>
      </c>
      <c r="H567" s="12"/>
      <c r="I567" s="12"/>
      <c r="J567" s="12"/>
      <c r="K567" s="12"/>
      <c r="L567" s="12"/>
      <c r="M567" s="12"/>
      <c r="N567" s="5">
        <v>5029203</v>
      </c>
    </row>
    <row r="568" spans="1:14">
      <c r="G568" s="17"/>
      <c r="N568" s="10"/>
    </row>
    <row r="569" spans="1:14">
      <c r="A569" s="9">
        <v>6</v>
      </c>
      <c r="B569" s="41" t="s">
        <v>15</v>
      </c>
      <c r="C569" s="15" t="s">
        <v>155</v>
      </c>
      <c r="G569" s="17"/>
      <c r="N569" s="10"/>
    </row>
    <row r="570" spans="1:14">
      <c r="B570" s="2" t="s">
        <v>22</v>
      </c>
      <c r="C570" s="6" t="s">
        <v>66</v>
      </c>
      <c r="G570" s="17"/>
      <c r="N570" s="10"/>
    </row>
    <row r="571" spans="1:14">
      <c r="B571" s="2" t="s">
        <v>149</v>
      </c>
      <c r="D571" s="12"/>
      <c r="E571" s="12"/>
      <c r="F571" s="12"/>
      <c r="G571" s="12"/>
      <c r="H571" s="12"/>
      <c r="I571" s="12"/>
      <c r="J571" s="12"/>
      <c r="K571" s="12">
        <v>8439701</v>
      </c>
      <c r="L571" s="12"/>
      <c r="M571" s="12"/>
      <c r="N571" s="5">
        <v>8439701</v>
      </c>
    </row>
    <row r="572" spans="1:14">
      <c r="B572" s="2" t="s">
        <v>26</v>
      </c>
      <c r="D572" s="12"/>
      <c r="E572" s="12"/>
      <c r="F572" s="12"/>
      <c r="G572" s="12"/>
      <c r="H572" s="12"/>
      <c r="I572" s="12"/>
      <c r="J572" s="12"/>
      <c r="K572" s="12">
        <v>883160</v>
      </c>
      <c r="L572" s="12"/>
      <c r="M572" s="12"/>
      <c r="N572" s="5">
        <v>883160</v>
      </c>
    </row>
    <row r="573" spans="1:14">
      <c r="G573" s="17"/>
      <c r="K573" s="18"/>
      <c r="L573" s="18"/>
      <c r="M573" s="18"/>
    </row>
    <row r="574" spans="1:14">
      <c r="A574" s="9">
        <v>7</v>
      </c>
      <c r="B574" s="41" t="s">
        <v>15</v>
      </c>
      <c r="C574" s="15" t="s">
        <v>156</v>
      </c>
      <c r="G574" s="17"/>
      <c r="N574" s="10"/>
    </row>
    <row r="575" spans="1:14">
      <c r="B575" s="2" t="s">
        <v>22</v>
      </c>
      <c r="C575" s="6" t="s">
        <v>39</v>
      </c>
      <c r="G575" s="17"/>
      <c r="N575" s="10"/>
    </row>
    <row r="576" spans="1:14">
      <c r="B576" s="2" t="s">
        <v>149</v>
      </c>
      <c r="C576" s="21"/>
      <c r="D576" s="12"/>
      <c r="E576" s="12"/>
      <c r="F576" s="12"/>
      <c r="G576" s="12">
        <v>19784231</v>
      </c>
      <c r="H576" s="12"/>
      <c r="I576" s="12"/>
      <c r="J576" s="12"/>
      <c r="K576" s="12"/>
      <c r="L576" s="12"/>
      <c r="M576" s="12"/>
      <c r="N576" s="5">
        <v>19784231</v>
      </c>
    </row>
    <row r="577" spans="1:14">
      <c r="B577" s="2" t="s">
        <v>26</v>
      </c>
      <c r="C577" s="21"/>
      <c r="D577" s="12"/>
      <c r="E577" s="12"/>
      <c r="F577" s="12"/>
      <c r="G577" s="12">
        <v>4909180</v>
      </c>
      <c r="H577" s="12"/>
      <c r="I577" s="12"/>
      <c r="J577" s="12"/>
      <c r="K577" s="12"/>
      <c r="L577" s="12"/>
      <c r="M577" s="12"/>
      <c r="N577" s="5">
        <v>4909180</v>
      </c>
    </row>
    <row r="578" spans="1:14">
      <c r="C578"/>
      <c r="G578" s="12"/>
      <c r="H578" s="18"/>
      <c r="I578" s="18"/>
      <c r="J578" s="18"/>
      <c r="K578" s="18"/>
      <c r="L578" s="18"/>
      <c r="M578" s="18"/>
    </row>
    <row r="579" spans="1:14">
      <c r="A579" s="1">
        <v>8</v>
      </c>
      <c r="B579" s="41" t="s">
        <v>15</v>
      </c>
      <c r="C579" s="15" t="s">
        <v>157</v>
      </c>
      <c r="G579" s="17"/>
      <c r="N579" s="10"/>
    </row>
    <row r="580" spans="1:14">
      <c r="B580" s="2" t="s">
        <v>22</v>
      </c>
      <c r="C580" s="6" t="s">
        <v>35</v>
      </c>
      <c r="G580" s="17"/>
      <c r="N580" s="10"/>
    </row>
    <row r="581" spans="1:14">
      <c r="B581" s="2" t="s">
        <v>105</v>
      </c>
      <c r="D581" s="12"/>
      <c r="E581" s="12"/>
      <c r="F581" s="12">
        <v>15085</v>
      </c>
      <c r="G581" s="12"/>
      <c r="H581" s="12"/>
      <c r="I581" s="12"/>
      <c r="J581" s="12"/>
      <c r="K581" s="12"/>
      <c r="L581" s="12"/>
      <c r="M581" s="12">
        <v>47209</v>
      </c>
      <c r="N581" s="5">
        <v>62294</v>
      </c>
    </row>
    <row r="582" spans="1:14">
      <c r="B582" s="2" t="s">
        <v>26</v>
      </c>
      <c r="D582" s="12"/>
      <c r="E582" s="12"/>
      <c r="F582" s="12">
        <v>1623949</v>
      </c>
      <c r="G582" s="12"/>
      <c r="H582" s="12"/>
      <c r="I582" s="12"/>
      <c r="J582" s="12"/>
      <c r="K582" s="12"/>
      <c r="L582" s="12"/>
      <c r="M582" s="12">
        <v>3927532</v>
      </c>
      <c r="N582" s="5">
        <v>5551481</v>
      </c>
    </row>
    <row r="583" spans="1:14">
      <c r="C583"/>
      <c r="N583" s="10"/>
    </row>
    <row r="584" spans="1:14">
      <c r="A584" s="9">
        <v>9</v>
      </c>
      <c r="B584" s="41" t="s">
        <v>15</v>
      </c>
      <c r="C584" s="15" t="s">
        <v>158</v>
      </c>
      <c r="N584" s="10"/>
    </row>
    <row r="585" spans="1:14">
      <c r="B585" s="2" t="s">
        <v>22</v>
      </c>
      <c r="C585" s="6" t="s">
        <v>35</v>
      </c>
      <c r="N585" s="10"/>
    </row>
    <row r="586" spans="1:14">
      <c r="B586" s="2" t="s">
        <v>149</v>
      </c>
      <c r="D586" s="12"/>
      <c r="E586" s="12"/>
      <c r="F586" s="12">
        <v>31263</v>
      </c>
      <c r="G586" s="12"/>
      <c r="H586" s="12"/>
      <c r="I586" s="12"/>
      <c r="J586" s="12"/>
      <c r="K586" s="12"/>
      <c r="L586" s="12"/>
      <c r="M586" s="12">
        <v>49826</v>
      </c>
      <c r="N586" s="5">
        <v>81089</v>
      </c>
    </row>
    <row r="587" spans="1:14">
      <c r="B587" s="2" t="s">
        <v>26</v>
      </c>
      <c r="D587" s="12"/>
      <c r="E587" s="12"/>
      <c r="F587" s="12">
        <v>1593205</v>
      </c>
      <c r="G587" s="12"/>
      <c r="H587" s="12"/>
      <c r="I587" s="12"/>
      <c r="J587" s="12"/>
      <c r="K587" s="12"/>
      <c r="L587" s="12"/>
      <c r="M587" s="12">
        <v>3151294</v>
      </c>
      <c r="N587" s="5">
        <v>4744499</v>
      </c>
    </row>
    <row r="588" spans="1:14">
      <c r="F588" s="18"/>
      <c r="G588" s="12"/>
      <c r="H588" s="18"/>
      <c r="I588" s="18"/>
      <c r="J588" s="18"/>
      <c r="K588" s="18"/>
      <c r="L588" s="18"/>
      <c r="M588" s="18"/>
    </row>
    <row r="589" spans="1:14">
      <c r="A589" s="9">
        <v>10</v>
      </c>
      <c r="B589" s="41" t="s">
        <v>15</v>
      </c>
      <c r="C589" s="15" t="s">
        <v>159</v>
      </c>
      <c r="N589" s="10"/>
    </row>
    <row r="590" spans="1:14">
      <c r="B590" s="2" t="s">
        <v>22</v>
      </c>
      <c r="C590" s="6" t="s">
        <v>66</v>
      </c>
      <c r="N590" s="10"/>
    </row>
    <row r="591" spans="1:14">
      <c r="B591" s="2" t="s">
        <v>149</v>
      </c>
      <c r="D591" s="12"/>
      <c r="E591" s="12"/>
      <c r="F591" s="12"/>
      <c r="G591" s="12"/>
      <c r="H591" s="12"/>
      <c r="I591" s="12"/>
      <c r="J591" s="12"/>
      <c r="K591" s="12">
        <v>9473641</v>
      </c>
      <c r="L591" s="12"/>
      <c r="M591" s="12"/>
      <c r="N591" s="5">
        <v>9473641</v>
      </c>
    </row>
    <row r="592" spans="1:14">
      <c r="B592" s="2" t="s">
        <v>26</v>
      </c>
      <c r="D592" s="12"/>
      <c r="E592" s="12"/>
      <c r="F592" s="12"/>
      <c r="G592" s="12"/>
      <c r="H592" s="12"/>
      <c r="I592" s="12"/>
      <c r="J592" s="12"/>
      <c r="K592" s="12">
        <v>5086960</v>
      </c>
      <c r="L592" s="12"/>
      <c r="M592" s="12"/>
      <c r="N592" s="5">
        <v>5086960</v>
      </c>
    </row>
    <row r="593" spans="1:14">
      <c r="N593" s="10"/>
    </row>
    <row r="594" spans="1:14">
      <c r="A594" s="9">
        <v>11</v>
      </c>
      <c r="B594" s="41" t="s">
        <v>15</v>
      </c>
      <c r="C594" s="15" t="s">
        <v>160</v>
      </c>
      <c r="N594" s="10"/>
    </row>
    <row r="595" spans="1:14">
      <c r="B595" s="2" t="s">
        <v>22</v>
      </c>
      <c r="C595" s="6" t="s">
        <v>96</v>
      </c>
      <c r="N595" s="10"/>
    </row>
    <row r="596" spans="1:14">
      <c r="B596" s="2" t="s">
        <v>149</v>
      </c>
      <c r="D596" s="12"/>
      <c r="E596" s="12"/>
      <c r="F596" s="12">
        <v>5440222</v>
      </c>
      <c r="G596" s="12"/>
      <c r="H596" s="12"/>
      <c r="I596" s="12"/>
      <c r="J596" s="12"/>
      <c r="K596" s="12"/>
      <c r="L596" s="12"/>
      <c r="M596" s="12"/>
      <c r="N596" s="5">
        <v>5440222</v>
      </c>
    </row>
    <row r="597" spans="1:14">
      <c r="B597" s="2" t="s">
        <v>26</v>
      </c>
      <c r="D597" s="12"/>
      <c r="E597" s="12"/>
      <c r="F597" s="12">
        <v>694592</v>
      </c>
      <c r="G597" s="12"/>
      <c r="H597" s="12"/>
      <c r="I597" s="12"/>
      <c r="J597" s="12"/>
      <c r="K597" s="12"/>
      <c r="L597" s="12"/>
      <c r="M597" s="12"/>
      <c r="N597" s="5">
        <v>694592</v>
      </c>
    </row>
    <row r="599" spans="1:14">
      <c r="A599" s="9">
        <v>12</v>
      </c>
      <c r="B599" s="41" t="s">
        <v>15</v>
      </c>
      <c r="C599" s="15" t="s">
        <v>161</v>
      </c>
    </row>
    <row r="600" spans="1:14">
      <c r="B600" s="2" t="s">
        <v>22</v>
      </c>
      <c r="C600" s="6" t="s">
        <v>39</v>
      </c>
    </row>
    <row r="601" spans="1:14">
      <c r="B601" s="2" t="s">
        <v>149</v>
      </c>
      <c r="D601" s="12"/>
      <c r="E601" s="12"/>
      <c r="F601" s="12"/>
      <c r="G601" s="12">
        <v>9336172</v>
      </c>
      <c r="H601" s="12"/>
      <c r="I601" s="12"/>
      <c r="J601" s="12">
        <v>6903156</v>
      </c>
      <c r="K601" s="12">
        <v>4314471</v>
      </c>
      <c r="L601" s="12"/>
      <c r="M601" s="12"/>
      <c r="N601" s="5">
        <v>20553799</v>
      </c>
    </row>
    <row r="602" spans="1:14">
      <c r="B602" s="2" t="s">
        <v>26</v>
      </c>
      <c r="D602" s="12"/>
      <c r="E602" s="12"/>
      <c r="F602" s="12"/>
      <c r="G602" s="12">
        <v>175694</v>
      </c>
      <c r="H602" s="12"/>
      <c r="I602" s="12"/>
      <c r="J602" s="12">
        <v>7726</v>
      </c>
      <c r="K602" s="12">
        <v>4829</v>
      </c>
      <c r="L602" s="12"/>
      <c r="M602" s="12"/>
      <c r="N602" s="5">
        <v>188249</v>
      </c>
    </row>
    <row r="603" spans="1:14">
      <c r="N603" s="10"/>
    </row>
    <row r="604" spans="1:14">
      <c r="A604" s="9">
        <v>13</v>
      </c>
      <c r="B604" s="41" t="s">
        <v>15</v>
      </c>
      <c r="C604" s="15" t="s">
        <v>162</v>
      </c>
      <c r="N604" s="10"/>
    </row>
    <row r="605" spans="1:14">
      <c r="B605" s="2" t="s">
        <v>22</v>
      </c>
      <c r="C605" s="6" t="s">
        <v>66</v>
      </c>
      <c r="N605" s="10"/>
    </row>
    <row r="606" spans="1:14">
      <c r="B606" s="2" t="s">
        <v>149</v>
      </c>
      <c r="D606" s="12"/>
      <c r="E606" s="12"/>
      <c r="F606" s="12"/>
      <c r="G606" s="12">
        <v>6166911</v>
      </c>
      <c r="H606" s="12"/>
      <c r="I606" s="12"/>
      <c r="J606" s="12">
        <v>5285923</v>
      </c>
      <c r="K606" s="12"/>
      <c r="L606" s="12"/>
      <c r="M606" s="12"/>
      <c r="N606" s="5">
        <v>11452834</v>
      </c>
    </row>
    <row r="607" spans="1:14">
      <c r="B607" s="2" t="s">
        <v>26</v>
      </c>
      <c r="D607" s="12"/>
      <c r="E607" s="12"/>
      <c r="F607" s="12"/>
      <c r="G607" s="12">
        <v>0</v>
      </c>
      <c r="H607" s="12"/>
      <c r="I607" s="12"/>
      <c r="J607" s="12">
        <v>0</v>
      </c>
      <c r="K607" s="12"/>
      <c r="L607" s="12"/>
      <c r="M607" s="12"/>
      <c r="N607" s="5">
        <v>0</v>
      </c>
    </row>
    <row r="608" spans="1:14">
      <c r="N608" s="10"/>
    </row>
    <row r="609" spans="1:14">
      <c r="A609" s="9">
        <v>14</v>
      </c>
      <c r="B609" s="41" t="s">
        <v>15</v>
      </c>
      <c r="C609" s="15" t="s">
        <v>163</v>
      </c>
      <c r="N609" s="10"/>
    </row>
    <row r="610" spans="1:14">
      <c r="B610" s="2" t="s">
        <v>22</v>
      </c>
      <c r="C610" s="6" t="s">
        <v>39</v>
      </c>
      <c r="N610" s="10"/>
    </row>
    <row r="611" spans="1:14">
      <c r="B611" s="2" t="s">
        <v>149</v>
      </c>
      <c r="D611" s="12"/>
      <c r="E611" s="12"/>
      <c r="F611" s="12"/>
      <c r="G611" s="12">
        <v>8520857</v>
      </c>
      <c r="H611" s="12"/>
      <c r="I611" s="12"/>
      <c r="J611" s="12">
        <v>6390642</v>
      </c>
      <c r="K611" s="12">
        <v>4260428</v>
      </c>
      <c r="L611" s="12"/>
      <c r="M611" s="12"/>
      <c r="N611" s="5">
        <v>19171927</v>
      </c>
    </row>
    <row r="612" spans="1:14">
      <c r="B612" s="2" t="s">
        <v>26</v>
      </c>
      <c r="D612" s="12"/>
      <c r="E612" s="12"/>
      <c r="F612" s="12"/>
      <c r="G612" s="12">
        <v>209990</v>
      </c>
      <c r="H612" s="12"/>
      <c r="I612" s="12"/>
      <c r="J612" s="12">
        <v>157493</v>
      </c>
      <c r="K612" s="12">
        <v>104995</v>
      </c>
      <c r="L612" s="12"/>
      <c r="M612" s="12"/>
      <c r="N612" s="5">
        <v>472478</v>
      </c>
    </row>
    <row r="613" spans="1:14">
      <c r="N613" s="10"/>
    </row>
    <row r="614" spans="1:14">
      <c r="A614" s="9">
        <v>15</v>
      </c>
      <c r="B614" s="41" t="s">
        <v>15</v>
      </c>
      <c r="C614" s="15" t="s">
        <v>164</v>
      </c>
      <c r="N614" s="10"/>
    </row>
    <row r="615" spans="1:14">
      <c r="B615" s="2" t="s">
        <v>22</v>
      </c>
      <c r="C615" s="6" t="s">
        <v>39</v>
      </c>
      <c r="N615" s="10"/>
    </row>
    <row r="616" spans="1:14">
      <c r="B616" s="2" t="s">
        <v>149</v>
      </c>
      <c r="D616" s="12"/>
      <c r="E616" s="12"/>
      <c r="F616" s="12"/>
      <c r="G616" s="12">
        <v>7076816</v>
      </c>
      <c r="H616" s="12"/>
      <c r="I616" s="12"/>
      <c r="J616" s="12">
        <v>5307611</v>
      </c>
      <c r="K616" s="12">
        <v>3538408</v>
      </c>
      <c r="L616" s="12"/>
      <c r="M616" s="12"/>
      <c r="N616" s="5">
        <v>15922835</v>
      </c>
    </row>
    <row r="617" spans="1:14">
      <c r="B617" s="2" t="s">
        <v>26</v>
      </c>
      <c r="D617" s="12"/>
      <c r="E617" s="12"/>
      <c r="F617" s="12"/>
      <c r="G617" s="12">
        <v>0</v>
      </c>
      <c r="H617" s="12"/>
      <c r="I617" s="12"/>
      <c r="J617" s="12">
        <v>0</v>
      </c>
      <c r="K617" s="12">
        <v>0</v>
      </c>
      <c r="L617" s="12"/>
      <c r="M617" s="12"/>
      <c r="N617" s="5">
        <v>0</v>
      </c>
    </row>
    <row r="618" spans="1:14">
      <c r="N618" s="10"/>
    </row>
    <row r="619" spans="1:14">
      <c r="A619" s="9">
        <v>16</v>
      </c>
      <c r="B619" s="41" t="s">
        <v>15</v>
      </c>
      <c r="C619" s="15" t="s">
        <v>165</v>
      </c>
      <c r="N619" s="10"/>
    </row>
    <row r="620" spans="1:14">
      <c r="B620" s="2" t="s">
        <v>22</v>
      </c>
      <c r="C620" s="6" t="s">
        <v>39</v>
      </c>
      <c r="N620" s="10"/>
    </row>
    <row r="621" spans="1:14">
      <c r="B621" s="2" t="s">
        <v>149</v>
      </c>
      <c r="D621" s="12"/>
      <c r="E621" s="12"/>
      <c r="F621" s="12"/>
      <c r="G621" s="12">
        <v>12027801</v>
      </c>
      <c r="H621" s="12"/>
      <c r="I621" s="12"/>
      <c r="J621" s="12">
        <v>5154772</v>
      </c>
      <c r="K621" s="12">
        <v>8591286</v>
      </c>
      <c r="L621" s="12"/>
      <c r="M621" s="12"/>
      <c r="N621" s="5">
        <v>25773859</v>
      </c>
    </row>
    <row r="622" spans="1:14">
      <c r="B622" s="2" t="s">
        <v>26</v>
      </c>
      <c r="D622" s="12"/>
      <c r="E622" s="12"/>
      <c r="F622" s="12"/>
      <c r="G622" s="12">
        <v>0</v>
      </c>
      <c r="H622" s="12"/>
      <c r="I622" s="12"/>
      <c r="J622" s="12">
        <v>0</v>
      </c>
      <c r="K622" s="12">
        <v>0</v>
      </c>
      <c r="L622" s="12"/>
      <c r="M622" s="12"/>
      <c r="N622" s="5">
        <v>0</v>
      </c>
    </row>
    <row r="623" spans="1:14">
      <c r="N623" s="10"/>
    </row>
    <row r="624" spans="1:14">
      <c r="A624" s="9">
        <v>17</v>
      </c>
      <c r="B624" s="41" t="s">
        <v>15</v>
      </c>
      <c r="C624" s="15" t="s">
        <v>166</v>
      </c>
      <c r="N624" s="10"/>
    </row>
    <row r="625" spans="1:14">
      <c r="B625" s="2" t="s">
        <v>22</v>
      </c>
      <c r="C625" s="6" t="s">
        <v>39</v>
      </c>
      <c r="N625" s="10"/>
    </row>
    <row r="626" spans="1:14">
      <c r="B626" s="2" t="s">
        <v>149</v>
      </c>
      <c r="D626" s="12"/>
      <c r="E626" s="12"/>
      <c r="F626" s="12"/>
      <c r="G626" s="12">
        <v>11496141</v>
      </c>
      <c r="H626" s="12"/>
      <c r="I626" s="12"/>
      <c r="J626" s="12">
        <v>4926917</v>
      </c>
      <c r="K626" s="12">
        <v>8211529</v>
      </c>
      <c r="L626" s="12"/>
      <c r="M626" s="12"/>
      <c r="N626" s="5">
        <v>24634587</v>
      </c>
    </row>
    <row r="627" spans="1:14">
      <c r="B627" s="2" t="s">
        <v>26</v>
      </c>
      <c r="D627" s="12"/>
      <c r="E627" s="12"/>
      <c r="F627" s="12"/>
      <c r="G627" s="12">
        <v>0</v>
      </c>
      <c r="H627" s="12"/>
      <c r="I627" s="12"/>
      <c r="J627" s="12">
        <v>0</v>
      </c>
      <c r="K627" s="12">
        <v>0</v>
      </c>
      <c r="L627" s="12"/>
      <c r="M627" s="12"/>
      <c r="N627" s="5">
        <v>0</v>
      </c>
    </row>
    <row r="628" spans="1:14">
      <c r="N628" s="10"/>
    </row>
    <row r="629" spans="1:14">
      <c r="B629" s="8" t="s">
        <v>167</v>
      </c>
      <c r="N629" s="10"/>
    </row>
    <row r="630" spans="1:14">
      <c r="A630" s="9">
        <v>1</v>
      </c>
      <c r="B630" s="41" t="s">
        <v>15</v>
      </c>
      <c r="C630" s="15" t="s">
        <v>168</v>
      </c>
      <c r="N630" s="10"/>
    </row>
    <row r="631" spans="1:14">
      <c r="B631" s="2" t="s">
        <v>22</v>
      </c>
      <c r="C631" s="6" t="s">
        <v>35</v>
      </c>
      <c r="N631" s="10"/>
    </row>
    <row r="632" spans="1:14">
      <c r="B632" s="2" t="s">
        <v>149</v>
      </c>
      <c r="D632" s="12"/>
      <c r="E632" s="12"/>
      <c r="F632" s="12">
        <v>115000000</v>
      </c>
      <c r="G632" s="12"/>
      <c r="H632" s="12"/>
      <c r="I632" s="12"/>
      <c r="J632" s="12"/>
      <c r="K632" s="12"/>
      <c r="L632" s="12"/>
      <c r="M632" s="12"/>
      <c r="N632" s="5">
        <v>115000000</v>
      </c>
    </row>
    <row r="633" spans="1:14">
      <c r="B633" s="2" t="s">
        <v>26</v>
      </c>
      <c r="D633" s="12"/>
      <c r="E633" s="12"/>
      <c r="F633" s="12">
        <v>90000000</v>
      </c>
      <c r="G633" s="12"/>
      <c r="H633" s="12"/>
      <c r="I633" s="12"/>
      <c r="J633" s="12"/>
      <c r="K633" s="12"/>
      <c r="L633" s="12"/>
      <c r="M633" s="12"/>
      <c r="N633" s="5">
        <v>90000000</v>
      </c>
    </row>
    <row r="634" spans="1:14">
      <c r="N634" s="10"/>
    </row>
    <row r="635" spans="1:14">
      <c r="N635" s="10"/>
    </row>
    <row r="636" spans="1:14">
      <c r="N636" s="10"/>
    </row>
    <row r="637" spans="1:14">
      <c r="N637" s="10"/>
    </row>
    <row r="638" spans="1:14">
      <c r="N638" s="10"/>
    </row>
    <row r="639" spans="1:14">
      <c r="N639" s="10"/>
    </row>
    <row r="640" spans="1:14">
      <c r="N640" s="10"/>
    </row>
    <row r="641" spans="14:14">
      <c r="N641" s="10"/>
    </row>
    <row r="642" spans="14:14">
      <c r="N642" s="10"/>
    </row>
    <row r="643" spans="14:14">
      <c r="N643" s="10"/>
    </row>
    <row r="644" spans="14:14">
      <c r="N644" s="10"/>
    </row>
    <row r="645" spans="14:14">
      <c r="N645" s="10"/>
    </row>
    <row r="646" spans="14:14">
      <c r="N646" s="10"/>
    </row>
    <row r="647" spans="14:14">
      <c r="N647" s="10"/>
    </row>
    <row r="648" spans="14:14">
      <c r="N648" s="10"/>
    </row>
    <row r="649" spans="14:14">
      <c r="N649" s="10"/>
    </row>
    <row r="650" spans="14:14">
      <c r="N650" s="10"/>
    </row>
    <row r="651" spans="14:14">
      <c r="N651" s="10"/>
    </row>
    <row r="652" spans="14:14">
      <c r="N652" s="10"/>
    </row>
    <row r="653" spans="14:14">
      <c r="N653" s="10"/>
    </row>
    <row r="654" spans="14:14">
      <c r="N654" s="10"/>
    </row>
    <row r="655" spans="14:14">
      <c r="N655" s="10"/>
    </row>
    <row r="656" spans="14:14">
      <c r="N656" s="10"/>
    </row>
    <row r="657" spans="14:14">
      <c r="N657" s="10"/>
    </row>
    <row r="658" spans="14:14">
      <c r="N658" s="10"/>
    </row>
    <row r="659" spans="14:14">
      <c r="N659" s="10"/>
    </row>
    <row r="660" spans="14:14">
      <c r="N660" s="10"/>
    </row>
    <row r="661" spans="14:14">
      <c r="N661" s="10"/>
    </row>
    <row r="662" spans="14:14">
      <c r="N662" s="10"/>
    </row>
    <row r="663" spans="14:14">
      <c r="N663" s="10"/>
    </row>
    <row r="664" spans="14:14">
      <c r="N664" s="10"/>
    </row>
    <row r="665" spans="14:14">
      <c r="N665" s="10"/>
    </row>
    <row r="666" spans="14:14">
      <c r="N666" s="10"/>
    </row>
    <row r="667" spans="14:14">
      <c r="N667" s="10"/>
    </row>
    <row r="668" spans="14:14">
      <c r="N668" s="10"/>
    </row>
    <row r="669" spans="14:14">
      <c r="N669" s="10"/>
    </row>
    <row r="670" spans="14:14">
      <c r="N670" s="10"/>
    </row>
    <row r="671" spans="14:14">
      <c r="N671" s="10"/>
    </row>
    <row r="672" spans="14:14">
      <c r="N672" s="10"/>
    </row>
    <row r="673" spans="14:14">
      <c r="N673" s="10"/>
    </row>
    <row r="674" spans="14:14">
      <c r="N674" s="10"/>
    </row>
    <row r="675" spans="14:14">
      <c r="N675" s="10"/>
    </row>
    <row r="676" spans="14:14">
      <c r="N676" s="10"/>
    </row>
    <row r="677" spans="14:14">
      <c r="N677" s="10"/>
    </row>
    <row r="678" spans="14:14">
      <c r="N678" s="10"/>
    </row>
    <row r="679" spans="14:14">
      <c r="N679" s="10"/>
    </row>
    <row r="680" spans="14:14">
      <c r="N680" s="10"/>
    </row>
    <row r="681" spans="14:14">
      <c r="N681" s="10"/>
    </row>
    <row r="682" spans="14:14">
      <c r="N682" s="10"/>
    </row>
    <row r="683" spans="14:14">
      <c r="N683" s="10"/>
    </row>
    <row r="684" spans="14:14">
      <c r="N684" s="10"/>
    </row>
    <row r="685" spans="14:14">
      <c r="N685" s="10"/>
    </row>
    <row r="686" spans="14:14">
      <c r="N686" s="10"/>
    </row>
    <row r="687" spans="14:14">
      <c r="N687" s="10"/>
    </row>
    <row r="688" spans="14:14">
      <c r="N688" s="10"/>
    </row>
    <row r="689" spans="14:14">
      <c r="N689" s="10"/>
    </row>
    <row r="690" spans="14:14">
      <c r="N690" s="10"/>
    </row>
    <row r="691" spans="14:14">
      <c r="N691" s="10"/>
    </row>
    <row r="692" spans="14:14">
      <c r="N692" s="10"/>
    </row>
    <row r="693" spans="14:14">
      <c r="N693" s="10"/>
    </row>
    <row r="694" spans="14:14">
      <c r="N694" s="10"/>
    </row>
    <row r="695" spans="14:14">
      <c r="N695" s="10"/>
    </row>
    <row r="696" spans="14:14">
      <c r="N696" s="10"/>
    </row>
    <row r="697" spans="14:14">
      <c r="N697" s="10"/>
    </row>
    <row r="698" spans="14:14">
      <c r="N698" s="10"/>
    </row>
    <row r="699" spans="14:14">
      <c r="N699" s="10"/>
    </row>
    <row r="700" spans="14:14">
      <c r="N700" s="10"/>
    </row>
    <row r="701" spans="14:14">
      <c r="N701" s="10"/>
    </row>
    <row r="702" spans="14:14">
      <c r="N702" s="10"/>
    </row>
    <row r="703" spans="14:14">
      <c r="N703" s="10"/>
    </row>
    <row r="704" spans="14:14">
      <c r="N704" s="10"/>
    </row>
    <row r="705" spans="14:14">
      <c r="N705" s="10"/>
    </row>
    <row r="706" spans="14:14">
      <c r="N706" s="10"/>
    </row>
    <row r="707" spans="14:14">
      <c r="N707" s="10"/>
    </row>
    <row r="708" spans="14:14">
      <c r="N708" s="10"/>
    </row>
    <row r="709" spans="14:14">
      <c r="N709" s="10"/>
    </row>
    <row r="710" spans="14:14">
      <c r="N710" s="10"/>
    </row>
    <row r="711" spans="14:14">
      <c r="N711" s="10"/>
    </row>
    <row r="712" spans="14:14">
      <c r="N712" s="10"/>
    </row>
    <row r="713" spans="14:14">
      <c r="N713" s="10"/>
    </row>
    <row r="714" spans="14:14">
      <c r="N714" s="10"/>
    </row>
    <row r="715" spans="14:14">
      <c r="N715" s="10"/>
    </row>
    <row r="716" spans="14:14">
      <c r="N716" s="10"/>
    </row>
    <row r="717" spans="14:14">
      <c r="N717" s="10"/>
    </row>
    <row r="718" spans="14:14">
      <c r="N718" s="10"/>
    </row>
    <row r="719" spans="14:14">
      <c r="N719" s="10"/>
    </row>
    <row r="720" spans="14:14">
      <c r="N720" s="10"/>
    </row>
    <row r="721" spans="14:14">
      <c r="N721" s="10"/>
    </row>
    <row r="722" spans="14:14">
      <c r="N722" s="10"/>
    </row>
    <row r="723" spans="14:14">
      <c r="N723" s="10"/>
    </row>
    <row r="724" spans="14:14">
      <c r="N724" s="10"/>
    </row>
    <row r="725" spans="14:14">
      <c r="N725" s="10"/>
    </row>
    <row r="726" spans="14:14">
      <c r="N726" s="10"/>
    </row>
    <row r="727" spans="14:14">
      <c r="N727" s="10"/>
    </row>
    <row r="728" spans="14:14">
      <c r="N728" s="10"/>
    </row>
    <row r="729" spans="14:14">
      <c r="N729" s="10"/>
    </row>
    <row r="730" spans="14:14">
      <c r="N730" s="10"/>
    </row>
    <row r="731" spans="14:14">
      <c r="N731" s="10"/>
    </row>
    <row r="732" spans="14:14">
      <c r="N732" s="10"/>
    </row>
    <row r="733" spans="14:14">
      <c r="N733" s="10"/>
    </row>
    <row r="734" spans="14:14">
      <c r="N734" s="10"/>
    </row>
    <row r="735" spans="14:14">
      <c r="N735" s="10"/>
    </row>
    <row r="736" spans="14:14">
      <c r="N736" s="10"/>
    </row>
    <row r="737" spans="14:14">
      <c r="N737" s="10"/>
    </row>
    <row r="738" spans="14:14">
      <c r="N738" s="10"/>
    </row>
    <row r="739" spans="14:14">
      <c r="N739" s="10"/>
    </row>
    <row r="740" spans="14:14">
      <c r="N740" s="10"/>
    </row>
    <row r="741" spans="14:14">
      <c r="N741" s="10"/>
    </row>
    <row r="742" spans="14:14">
      <c r="N742" s="10"/>
    </row>
    <row r="743" spans="14:14">
      <c r="N743" s="10"/>
    </row>
    <row r="744" spans="14:14">
      <c r="N744" s="10"/>
    </row>
    <row r="745" spans="14:14">
      <c r="N745" s="10"/>
    </row>
    <row r="746" spans="14:14">
      <c r="N746" s="10"/>
    </row>
    <row r="747" spans="14:14">
      <c r="N747" s="10"/>
    </row>
    <row r="748" spans="14:14">
      <c r="N748" s="10"/>
    </row>
    <row r="749" spans="14:14">
      <c r="N749" s="10"/>
    </row>
    <row r="750" spans="14:14">
      <c r="N750" s="10"/>
    </row>
    <row r="751" spans="14:14">
      <c r="N751" s="10"/>
    </row>
    <row r="752" spans="14:14">
      <c r="N752" s="10"/>
    </row>
    <row r="753" spans="14:14">
      <c r="N753" s="10"/>
    </row>
    <row r="754" spans="14:14">
      <c r="N754" s="10"/>
    </row>
    <row r="755" spans="14:14">
      <c r="N755" s="10"/>
    </row>
    <row r="756" spans="14:14">
      <c r="N756" s="10"/>
    </row>
    <row r="757" spans="14:14">
      <c r="N757" s="10"/>
    </row>
    <row r="758" spans="14:14">
      <c r="N758" s="10"/>
    </row>
    <row r="759" spans="14:14">
      <c r="N759" s="10"/>
    </row>
    <row r="760" spans="14:14">
      <c r="N760" s="10"/>
    </row>
    <row r="761" spans="14:14">
      <c r="N761" s="10"/>
    </row>
    <row r="762" spans="14:14">
      <c r="N762" s="10"/>
    </row>
    <row r="763" spans="14:14">
      <c r="N763" s="10"/>
    </row>
    <row r="764" spans="14:14">
      <c r="N764" s="10"/>
    </row>
    <row r="765" spans="14:14">
      <c r="N765" s="10"/>
    </row>
    <row r="766" spans="14:14">
      <c r="N766" s="10"/>
    </row>
    <row r="767" spans="14:14">
      <c r="N767" s="10"/>
    </row>
    <row r="768" spans="14:14">
      <c r="N768" s="10"/>
    </row>
    <row r="769" spans="14:14">
      <c r="N769" s="10"/>
    </row>
    <row r="770" spans="14:14">
      <c r="N770" s="10"/>
    </row>
    <row r="771" spans="14:14">
      <c r="N771" s="10"/>
    </row>
    <row r="772" spans="14:14">
      <c r="N772" s="10"/>
    </row>
    <row r="773" spans="14:14">
      <c r="N773" s="10"/>
    </row>
    <row r="774" spans="14:14">
      <c r="N774" s="10"/>
    </row>
    <row r="775" spans="14:14">
      <c r="N775" s="10"/>
    </row>
    <row r="776" spans="14:14">
      <c r="N776" s="10"/>
    </row>
    <row r="777" spans="14:14">
      <c r="N777" s="10"/>
    </row>
    <row r="778" spans="14:14">
      <c r="N778" s="10"/>
    </row>
    <row r="779" spans="14:14">
      <c r="N779" s="10"/>
    </row>
    <row r="780" spans="14:14">
      <c r="N780" s="10"/>
    </row>
    <row r="781" spans="14:14">
      <c r="N781" s="10"/>
    </row>
    <row r="782" spans="14:14">
      <c r="N782" s="10"/>
    </row>
    <row r="783" spans="14:14">
      <c r="N783" s="10"/>
    </row>
    <row r="784" spans="14:14">
      <c r="N784" s="10"/>
    </row>
    <row r="785" spans="14:14">
      <c r="N785" s="10"/>
    </row>
    <row r="786" spans="14:14">
      <c r="N786" s="10"/>
    </row>
    <row r="787" spans="14:14">
      <c r="N787" s="10"/>
    </row>
    <row r="788" spans="14:14">
      <c r="N788" s="10"/>
    </row>
    <row r="789" spans="14:14">
      <c r="N789" s="10"/>
    </row>
    <row r="790" spans="14:14">
      <c r="N790" s="10"/>
    </row>
    <row r="791" spans="14:14">
      <c r="N791" s="10"/>
    </row>
    <row r="792" spans="14:14">
      <c r="N792" s="10"/>
    </row>
    <row r="793" spans="14:14">
      <c r="N793" s="10"/>
    </row>
    <row r="794" spans="14:14">
      <c r="N794" s="10"/>
    </row>
    <row r="795" spans="14:14">
      <c r="N795" s="10"/>
    </row>
    <row r="796" spans="14:14">
      <c r="N796" s="10"/>
    </row>
    <row r="797" spans="14:14">
      <c r="N797" s="10"/>
    </row>
    <row r="798" spans="14:14">
      <c r="N798" s="10"/>
    </row>
    <row r="799" spans="14:14">
      <c r="N799" s="10"/>
    </row>
    <row r="800" spans="14:14">
      <c r="N800" s="10"/>
    </row>
    <row r="801" spans="14:14">
      <c r="N801" s="10"/>
    </row>
    <row r="802" spans="14:14">
      <c r="N802" s="10"/>
    </row>
    <row r="803" spans="14:14">
      <c r="N803" s="10"/>
    </row>
    <row r="804" spans="14:14">
      <c r="N804" s="10"/>
    </row>
    <row r="805" spans="14:14">
      <c r="N805" s="10"/>
    </row>
    <row r="806" spans="14:14">
      <c r="N806" s="10"/>
    </row>
    <row r="807" spans="14:14">
      <c r="N807" s="10"/>
    </row>
    <row r="808" spans="14:14">
      <c r="N808" s="10"/>
    </row>
    <row r="809" spans="14:14">
      <c r="N809" s="10"/>
    </row>
    <row r="810" spans="14:14">
      <c r="N810" s="10"/>
    </row>
    <row r="811" spans="14:14">
      <c r="N811" s="10"/>
    </row>
    <row r="812" spans="14:14">
      <c r="N812" s="10"/>
    </row>
    <row r="813" spans="14:14">
      <c r="N813" s="10"/>
    </row>
    <row r="814" spans="14:14">
      <c r="N814" s="10"/>
    </row>
    <row r="815" spans="14:14">
      <c r="N815" s="10"/>
    </row>
    <row r="816" spans="14:14">
      <c r="N816" s="10"/>
    </row>
    <row r="817" spans="14:14">
      <c r="N817" s="10"/>
    </row>
    <row r="818" spans="14:14">
      <c r="N818" s="10"/>
    </row>
    <row r="819" spans="14:14">
      <c r="N819" s="10"/>
    </row>
    <row r="820" spans="14:14">
      <c r="N820" s="10"/>
    </row>
    <row r="821" spans="14:14">
      <c r="N821" s="10"/>
    </row>
  </sheetData>
  <mergeCells count="1">
    <mergeCell ref="B2:N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4FBE-AC9F-438E-9E4E-61ED10A1CBBD}">
  <dimension ref="A1:F161"/>
  <sheetViews>
    <sheetView workbookViewId="0">
      <selection activeCell="C2" sqref="C2:F161"/>
    </sheetView>
  </sheetViews>
  <sheetFormatPr defaultColWidth="40.28515625" defaultRowHeight="15"/>
  <sheetData>
    <row r="1" spans="1:6">
      <c r="A1" t="s">
        <v>169</v>
      </c>
      <c r="B1" t="s">
        <v>170</v>
      </c>
      <c r="C1" t="s">
        <v>171</v>
      </c>
      <c r="D1" t="s">
        <v>172</v>
      </c>
      <c r="E1" t="s">
        <v>173</v>
      </c>
      <c r="F1" t="s">
        <v>174</v>
      </c>
    </row>
    <row r="2" spans="1:6">
      <c r="A2" t="s">
        <v>74</v>
      </c>
      <c r="B2" t="s">
        <v>175</v>
      </c>
      <c r="C2">
        <v>17903562</v>
      </c>
      <c r="D2">
        <v>14319158</v>
      </c>
      <c r="E2">
        <v>0</v>
      </c>
    </row>
    <row r="3" spans="1:6">
      <c r="A3" t="s">
        <v>74</v>
      </c>
      <c r="B3" t="s">
        <v>176</v>
      </c>
      <c r="C3">
        <v>8207958</v>
      </c>
      <c r="D3">
        <v>6564674</v>
      </c>
      <c r="E3">
        <v>0</v>
      </c>
    </row>
    <row r="4" spans="1:6">
      <c r="A4" t="s">
        <v>74</v>
      </c>
      <c r="B4" t="s">
        <v>177</v>
      </c>
      <c r="C4">
        <v>18651086</v>
      </c>
      <c r="D4">
        <v>14917023</v>
      </c>
      <c r="E4">
        <v>0</v>
      </c>
    </row>
    <row r="5" spans="1:6">
      <c r="A5" t="s">
        <v>74</v>
      </c>
      <c r="B5" t="s">
        <v>178</v>
      </c>
      <c r="C5">
        <v>8955482</v>
      </c>
      <c r="D5">
        <v>7162538</v>
      </c>
      <c r="E5">
        <v>0</v>
      </c>
    </row>
    <row r="6" spans="1:6">
      <c r="A6" t="s">
        <v>74</v>
      </c>
      <c r="B6" t="s">
        <v>179</v>
      </c>
      <c r="C6">
        <v>10443128</v>
      </c>
      <c r="D6">
        <v>8352349</v>
      </c>
      <c r="E6">
        <v>0</v>
      </c>
    </row>
    <row r="7" spans="1:6">
      <c r="A7" t="s">
        <v>74</v>
      </c>
      <c r="B7" t="s">
        <v>180</v>
      </c>
      <c r="C7">
        <v>7460434</v>
      </c>
      <c r="D7">
        <v>5966809</v>
      </c>
      <c r="E7">
        <v>0</v>
      </c>
    </row>
    <row r="8" spans="1:6">
      <c r="A8" t="s">
        <v>74</v>
      </c>
      <c r="B8" t="s">
        <v>181</v>
      </c>
      <c r="C8">
        <v>20893657</v>
      </c>
      <c r="D8">
        <v>16710617</v>
      </c>
      <c r="E8">
        <v>0</v>
      </c>
    </row>
    <row r="9" spans="1:6">
      <c r="A9" t="s">
        <v>67</v>
      </c>
      <c r="B9" t="s">
        <v>175</v>
      </c>
      <c r="C9">
        <v>7351429</v>
      </c>
      <c r="D9">
        <v>5880717</v>
      </c>
      <c r="E9">
        <v>259278</v>
      </c>
      <c r="F9" s="42">
        <v>0.82399999999999995</v>
      </c>
    </row>
    <row r="10" spans="1:6">
      <c r="A10" t="s">
        <v>67</v>
      </c>
      <c r="B10" t="s">
        <v>182</v>
      </c>
      <c r="C10">
        <v>6280114</v>
      </c>
      <c r="D10">
        <v>5023707</v>
      </c>
      <c r="E10">
        <v>221494</v>
      </c>
      <c r="F10" s="42">
        <v>0.82399999999999995</v>
      </c>
    </row>
    <row r="11" spans="1:6">
      <c r="A11" t="s">
        <v>67</v>
      </c>
      <c r="B11" t="s">
        <v>178</v>
      </c>
      <c r="C11">
        <v>4913265</v>
      </c>
      <c r="D11">
        <v>3930281</v>
      </c>
      <c r="E11">
        <v>173286</v>
      </c>
      <c r="F11" s="42">
        <v>0.82299999999999995</v>
      </c>
    </row>
    <row r="12" spans="1:6">
      <c r="A12" t="s">
        <v>67</v>
      </c>
      <c r="B12" t="s">
        <v>179</v>
      </c>
      <c r="C12">
        <v>10417604</v>
      </c>
      <c r="D12">
        <v>8333538</v>
      </c>
      <c r="E12">
        <v>367419</v>
      </c>
      <c r="F12" s="42">
        <v>0.82399999999999995</v>
      </c>
    </row>
    <row r="13" spans="1:6">
      <c r="A13" t="s">
        <v>64</v>
      </c>
      <c r="B13" t="s">
        <v>175</v>
      </c>
      <c r="C13">
        <v>7799545</v>
      </c>
      <c r="D13">
        <v>4675570</v>
      </c>
      <c r="E13">
        <v>375893</v>
      </c>
      <c r="F13" s="42">
        <v>0.183</v>
      </c>
    </row>
    <row r="14" spans="1:6">
      <c r="A14" t="s">
        <v>64</v>
      </c>
      <c r="B14" t="s">
        <v>182</v>
      </c>
      <c r="C14">
        <v>6510543</v>
      </c>
      <c r="D14">
        <v>3904872</v>
      </c>
      <c r="E14">
        <v>313933</v>
      </c>
      <c r="F14" s="42">
        <v>0.184</v>
      </c>
    </row>
    <row r="15" spans="1:6">
      <c r="A15" t="s">
        <v>64</v>
      </c>
      <c r="B15" t="s">
        <v>178</v>
      </c>
      <c r="C15">
        <v>4799720</v>
      </c>
      <c r="D15">
        <v>2877274</v>
      </c>
      <c r="E15">
        <v>231319</v>
      </c>
      <c r="F15" s="42">
        <v>0.183</v>
      </c>
    </row>
    <row r="16" spans="1:6">
      <c r="A16" t="s">
        <v>64</v>
      </c>
      <c r="B16" t="s">
        <v>179</v>
      </c>
      <c r="C16">
        <v>10881371</v>
      </c>
      <c r="D16">
        <v>6525247</v>
      </c>
      <c r="E16">
        <v>524598</v>
      </c>
      <c r="F16" s="42">
        <v>0.183</v>
      </c>
    </row>
    <row r="17" spans="1:6">
      <c r="A17" t="s">
        <v>115</v>
      </c>
      <c r="B17" t="s">
        <v>183</v>
      </c>
      <c r="C17">
        <v>161000000</v>
      </c>
      <c r="D17">
        <v>0</v>
      </c>
      <c r="E17">
        <v>0</v>
      </c>
      <c r="F17" s="42">
        <v>8.7999999999999995E-2</v>
      </c>
    </row>
    <row r="18" spans="1:6">
      <c r="A18" t="s">
        <v>115</v>
      </c>
      <c r="B18" t="s">
        <v>182</v>
      </c>
      <c r="C18">
        <v>22000000</v>
      </c>
      <c r="D18">
        <v>0</v>
      </c>
      <c r="E18">
        <v>0</v>
      </c>
      <c r="F18" s="42">
        <v>8.4000000000000005E-2</v>
      </c>
    </row>
    <row r="19" spans="1:6">
      <c r="A19" t="s">
        <v>115</v>
      </c>
      <c r="B19" t="s">
        <v>179</v>
      </c>
      <c r="C19">
        <v>34000000</v>
      </c>
      <c r="D19">
        <v>0</v>
      </c>
      <c r="E19">
        <v>0</v>
      </c>
      <c r="F19" s="42">
        <v>8.8999999999999996E-2</v>
      </c>
    </row>
    <row r="20" spans="1:6">
      <c r="A20" t="s">
        <v>115</v>
      </c>
      <c r="B20" t="s">
        <v>181</v>
      </c>
      <c r="C20">
        <v>75000000</v>
      </c>
      <c r="D20">
        <v>0</v>
      </c>
      <c r="E20">
        <v>0</v>
      </c>
      <c r="F20" s="42">
        <v>0.10299999999999999</v>
      </c>
    </row>
    <row r="21" spans="1:6">
      <c r="A21" t="s">
        <v>184</v>
      </c>
      <c r="B21" t="s">
        <v>183</v>
      </c>
      <c r="C21">
        <v>37000000</v>
      </c>
      <c r="D21">
        <v>20163605</v>
      </c>
      <c r="E21">
        <v>1163478</v>
      </c>
      <c r="F21" s="42">
        <v>0.06</v>
      </c>
    </row>
    <row r="22" spans="1:6">
      <c r="A22" t="s">
        <v>184</v>
      </c>
      <c r="B22" t="s">
        <v>175</v>
      </c>
      <c r="C22">
        <v>8500000</v>
      </c>
      <c r="D22">
        <v>4632180</v>
      </c>
      <c r="E22">
        <v>271571</v>
      </c>
      <c r="F22" s="42">
        <v>6.2E-2</v>
      </c>
    </row>
    <row r="23" spans="1:6">
      <c r="A23" t="s">
        <v>184</v>
      </c>
      <c r="B23" t="s">
        <v>176</v>
      </c>
      <c r="C23">
        <v>6800000</v>
      </c>
      <c r="D23">
        <v>3705743</v>
      </c>
      <c r="E23">
        <v>217257</v>
      </c>
      <c r="F23" s="42">
        <v>6.2E-2</v>
      </c>
    </row>
    <row r="24" spans="1:6">
      <c r="A24" t="s">
        <v>184</v>
      </c>
      <c r="B24" t="s">
        <v>177</v>
      </c>
      <c r="C24">
        <v>20000000</v>
      </c>
      <c r="D24">
        <v>10899246</v>
      </c>
      <c r="E24">
        <v>638991</v>
      </c>
      <c r="F24" s="42">
        <v>6.2E-2</v>
      </c>
    </row>
    <row r="25" spans="1:6">
      <c r="A25" t="s">
        <v>184</v>
      </c>
      <c r="B25" t="s">
        <v>178</v>
      </c>
      <c r="C25">
        <v>5000000</v>
      </c>
      <c r="D25">
        <v>2724811</v>
      </c>
      <c r="E25">
        <v>159748</v>
      </c>
      <c r="F25" s="42">
        <v>6.2E-2</v>
      </c>
    </row>
    <row r="26" spans="1:6">
      <c r="A26" t="s">
        <v>184</v>
      </c>
      <c r="B26" t="s">
        <v>179</v>
      </c>
      <c r="C26">
        <v>5700000</v>
      </c>
      <c r="D26">
        <v>3106285</v>
      </c>
      <c r="E26">
        <v>182113</v>
      </c>
      <c r="F26" s="42">
        <v>6.2E-2</v>
      </c>
    </row>
    <row r="27" spans="1:6">
      <c r="A27" t="s">
        <v>185</v>
      </c>
      <c r="B27" t="s">
        <v>183</v>
      </c>
      <c r="C27">
        <v>17366742</v>
      </c>
      <c r="D27">
        <v>3003444</v>
      </c>
      <c r="E27">
        <v>267531</v>
      </c>
      <c r="F27" s="42">
        <v>0.13500000000000001</v>
      </c>
    </row>
    <row r="28" spans="1:6">
      <c r="A28" t="s">
        <v>185</v>
      </c>
      <c r="B28" t="s">
        <v>175</v>
      </c>
      <c r="C28">
        <v>5331895</v>
      </c>
      <c r="D28">
        <v>922110</v>
      </c>
      <c r="E28">
        <v>82137</v>
      </c>
      <c r="F28" s="42">
        <v>0.13500000000000001</v>
      </c>
    </row>
    <row r="29" spans="1:6">
      <c r="A29" t="s">
        <v>185</v>
      </c>
      <c r="B29" t="s">
        <v>176</v>
      </c>
      <c r="C29">
        <v>4189346</v>
      </c>
      <c r="D29">
        <v>724515</v>
      </c>
      <c r="E29">
        <v>64536</v>
      </c>
      <c r="F29" s="42">
        <v>0.13500000000000001</v>
      </c>
    </row>
    <row r="30" spans="1:6">
      <c r="A30" t="s">
        <v>185</v>
      </c>
      <c r="B30" t="s">
        <v>177</v>
      </c>
      <c r="C30">
        <v>12339527</v>
      </c>
      <c r="D30">
        <v>2134026</v>
      </c>
      <c r="E30">
        <v>190088</v>
      </c>
      <c r="F30" s="42">
        <v>0.13500000000000001</v>
      </c>
    </row>
    <row r="31" spans="1:6">
      <c r="A31" t="s">
        <v>185</v>
      </c>
      <c r="B31" t="s">
        <v>178</v>
      </c>
      <c r="C31">
        <v>3046797</v>
      </c>
      <c r="D31">
        <v>526920</v>
      </c>
      <c r="E31">
        <v>46935</v>
      </c>
      <c r="F31" s="42">
        <v>0.13500000000000001</v>
      </c>
    </row>
    <row r="32" spans="1:6">
      <c r="A32" t="s">
        <v>185</v>
      </c>
      <c r="B32" t="s">
        <v>179</v>
      </c>
      <c r="C32">
        <v>3436646</v>
      </c>
      <c r="D32">
        <v>592785</v>
      </c>
      <c r="E32">
        <v>52802</v>
      </c>
      <c r="F32" s="42">
        <v>0.13100000000000001</v>
      </c>
    </row>
    <row r="33" spans="1:6">
      <c r="A33" t="s">
        <v>186</v>
      </c>
      <c r="B33" t="s">
        <v>175</v>
      </c>
      <c r="C33">
        <v>14197608</v>
      </c>
      <c r="D33">
        <v>5516923</v>
      </c>
      <c r="E33">
        <v>918072</v>
      </c>
      <c r="F33" s="42">
        <v>0.29099999999999998</v>
      </c>
    </row>
    <row r="34" spans="1:6">
      <c r="A34" t="s">
        <v>186</v>
      </c>
      <c r="B34" t="s">
        <v>182</v>
      </c>
      <c r="C34">
        <v>11418182</v>
      </c>
      <c r="D34">
        <v>4436890</v>
      </c>
      <c r="E34">
        <v>744778</v>
      </c>
      <c r="F34" s="42">
        <v>0.29099999999999998</v>
      </c>
    </row>
    <row r="35" spans="1:6">
      <c r="A35" t="s">
        <v>186</v>
      </c>
      <c r="B35" t="s">
        <v>178</v>
      </c>
      <c r="C35">
        <v>7745501</v>
      </c>
      <c r="D35">
        <v>3006577</v>
      </c>
      <c r="E35">
        <v>501405</v>
      </c>
      <c r="F35" s="42">
        <v>0.29299999999999998</v>
      </c>
    </row>
    <row r="36" spans="1:6">
      <c r="A36" t="s">
        <v>186</v>
      </c>
      <c r="B36" t="s">
        <v>179</v>
      </c>
      <c r="C36">
        <v>18355197</v>
      </c>
      <c r="D36">
        <v>7122377</v>
      </c>
      <c r="E36">
        <v>1187516</v>
      </c>
      <c r="F36" s="42">
        <v>0.29299999999999998</v>
      </c>
    </row>
    <row r="37" spans="1:6">
      <c r="A37" t="s">
        <v>16</v>
      </c>
      <c r="B37" t="s">
        <v>183</v>
      </c>
      <c r="C37">
        <v>6042341</v>
      </c>
      <c r="D37">
        <v>453282</v>
      </c>
      <c r="E37">
        <v>608769</v>
      </c>
      <c r="F37" s="42">
        <v>8.7999999999999995E-2</v>
      </c>
    </row>
    <row r="38" spans="1:6">
      <c r="A38" t="s">
        <v>16</v>
      </c>
      <c r="B38" t="s">
        <v>175</v>
      </c>
      <c r="C38">
        <v>10218664</v>
      </c>
      <c r="D38">
        <v>766580</v>
      </c>
      <c r="E38">
        <v>1029536</v>
      </c>
      <c r="F38" s="42">
        <v>8.7999999999999995E-2</v>
      </c>
    </row>
    <row r="39" spans="1:6">
      <c r="A39" t="s">
        <v>16</v>
      </c>
      <c r="B39" t="s">
        <v>176</v>
      </c>
      <c r="C39">
        <v>8174932</v>
      </c>
      <c r="D39">
        <v>613264</v>
      </c>
      <c r="E39">
        <v>823628</v>
      </c>
      <c r="F39" s="42">
        <v>8.7999999999999995E-2</v>
      </c>
    </row>
    <row r="40" spans="1:6">
      <c r="A40" t="s">
        <v>16</v>
      </c>
      <c r="B40" t="s">
        <v>177</v>
      </c>
      <c r="C40">
        <v>10218664</v>
      </c>
      <c r="D40">
        <v>766580</v>
      </c>
      <c r="E40">
        <v>1029536</v>
      </c>
      <c r="F40" s="42">
        <v>8.7999999999999995E-2</v>
      </c>
    </row>
    <row r="41" spans="1:6">
      <c r="A41" t="s">
        <v>16</v>
      </c>
      <c r="B41" t="s">
        <v>178</v>
      </c>
      <c r="C41">
        <v>3110028</v>
      </c>
      <c r="D41">
        <v>233307</v>
      </c>
      <c r="E41">
        <v>313337</v>
      </c>
      <c r="F41" s="42">
        <v>8.7999999999999995E-2</v>
      </c>
    </row>
    <row r="42" spans="1:6">
      <c r="A42" t="s">
        <v>16</v>
      </c>
      <c r="B42" t="s">
        <v>179</v>
      </c>
      <c r="C42">
        <v>6753204</v>
      </c>
      <c r="D42">
        <v>506609</v>
      </c>
      <c r="E42">
        <v>680388</v>
      </c>
      <c r="F42" s="42">
        <v>8.7999999999999995E-2</v>
      </c>
    </row>
    <row r="43" spans="1:6">
      <c r="A43" t="s">
        <v>80</v>
      </c>
      <c r="B43" t="s">
        <v>175</v>
      </c>
      <c r="C43">
        <v>5012403</v>
      </c>
      <c r="D43">
        <v>4445819</v>
      </c>
      <c r="E43">
        <v>0</v>
      </c>
    </row>
    <row r="44" spans="1:6">
      <c r="A44" t="s">
        <v>80</v>
      </c>
      <c r="B44" t="s">
        <v>176</v>
      </c>
      <c r="C44">
        <v>2295192</v>
      </c>
      <c r="D44">
        <v>2035752</v>
      </c>
      <c r="E44">
        <v>0</v>
      </c>
    </row>
    <row r="45" spans="1:6">
      <c r="A45" t="s">
        <v>80</v>
      </c>
      <c r="B45" t="s">
        <v>177</v>
      </c>
      <c r="C45">
        <v>5227115</v>
      </c>
      <c r="D45">
        <v>4636261</v>
      </c>
      <c r="E45">
        <v>0</v>
      </c>
    </row>
    <row r="46" spans="1:6">
      <c r="A46" t="s">
        <v>80</v>
      </c>
      <c r="B46" t="s">
        <v>178</v>
      </c>
      <c r="C46">
        <v>2509904</v>
      </c>
      <c r="D46">
        <v>2226193</v>
      </c>
      <c r="E46">
        <v>0</v>
      </c>
    </row>
    <row r="47" spans="1:6">
      <c r="A47" t="s">
        <v>80</v>
      </c>
      <c r="B47" t="s">
        <v>179</v>
      </c>
      <c r="C47">
        <v>2924519</v>
      </c>
      <c r="D47">
        <v>2593942</v>
      </c>
      <c r="E47">
        <v>0</v>
      </c>
    </row>
    <row r="48" spans="1:6">
      <c r="A48" t="s">
        <v>80</v>
      </c>
      <c r="B48" t="s">
        <v>180</v>
      </c>
      <c r="C48">
        <v>2087884</v>
      </c>
      <c r="D48">
        <v>1851877</v>
      </c>
      <c r="E48">
        <v>0</v>
      </c>
    </row>
    <row r="49" spans="1:6">
      <c r="A49" t="s">
        <v>80</v>
      </c>
      <c r="B49" t="s">
        <v>181</v>
      </c>
      <c r="C49">
        <v>5856442</v>
      </c>
      <c r="D49">
        <v>5194451</v>
      </c>
      <c r="E49">
        <v>0</v>
      </c>
    </row>
    <row r="50" spans="1:6">
      <c r="A50" t="s">
        <v>81</v>
      </c>
      <c r="B50" t="s">
        <v>175</v>
      </c>
      <c r="C50">
        <v>1430833</v>
      </c>
      <c r="D50">
        <v>1164593</v>
      </c>
      <c r="E50">
        <v>0</v>
      </c>
      <c r="F50" s="42">
        <v>2.3E-2</v>
      </c>
    </row>
    <row r="51" spans="1:6">
      <c r="A51" t="s">
        <v>81</v>
      </c>
      <c r="B51" t="s">
        <v>176</v>
      </c>
      <c r="C51">
        <v>656413</v>
      </c>
      <c r="D51">
        <v>534272</v>
      </c>
      <c r="E51">
        <v>0</v>
      </c>
      <c r="F51" s="42">
        <v>2.3E-2</v>
      </c>
    </row>
    <row r="52" spans="1:6">
      <c r="A52" t="s">
        <v>81</v>
      </c>
      <c r="B52" t="s">
        <v>177</v>
      </c>
      <c r="C52">
        <v>1489837</v>
      </c>
      <c r="D52">
        <v>1212617</v>
      </c>
      <c r="E52">
        <v>0</v>
      </c>
      <c r="F52" s="42">
        <v>2.3E-2</v>
      </c>
    </row>
    <row r="53" spans="1:6">
      <c r="A53" t="s">
        <v>81</v>
      </c>
      <c r="B53" t="s">
        <v>178</v>
      </c>
      <c r="C53">
        <v>715417</v>
      </c>
      <c r="D53">
        <v>582296</v>
      </c>
      <c r="E53">
        <v>0</v>
      </c>
      <c r="F53" s="42">
        <v>2.3E-2</v>
      </c>
    </row>
    <row r="54" spans="1:6">
      <c r="A54" t="s">
        <v>81</v>
      </c>
      <c r="B54" t="s">
        <v>179</v>
      </c>
      <c r="C54">
        <v>833424</v>
      </c>
      <c r="D54">
        <v>678345</v>
      </c>
      <c r="E54">
        <v>0</v>
      </c>
      <c r="F54" s="42">
        <v>2.3E-2</v>
      </c>
    </row>
    <row r="55" spans="1:6">
      <c r="A55" t="s">
        <v>81</v>
      </c>
      <c r="B55" t="s">
        <v>180</v>
      </c>
      <c r="C55">
        <v>597410</v>
      </c>
      <c r="D55">
        <v>486247</v>
      </c>
      <c r="E55">
        <v>0</v>
      </c>
      <c r="F55" s="42">
        <v>2.3E-2</v>
      </c>
    </row>
    <row r="56" spans="1:6">
      <c r="A56" t="s">
        <v>81</v>
      </c>
      <c r="B56" t="s">
        <v>181</v>
      </c>
      <c r="C56">
        <v>1652096</v>
      </c>
      <c r="D56">
        <v>1344684</v>
      </c>
      <c r="E56">
        <v>0</v>
      </c>
      <c r="F56" s="42">
        <v>2.3E-2</v>
      </c>
    </row>
    <row r="57" spans="1:6">
      <c r="A57" t="s">
        <v>55</v>
      </c>
      <c r="B57" t="s">
        <v>183</v>
      </c>
      <c r="C57">
        <v>142200000</v>
      </c>
      <c r="D57">
        <v>18978921</v>
      </c>
      <c r="E57">
        <v>6108176</v>
      </c>
      <c r="F57" s="42">
        <v>7.3999999999999996E-2</v>
      </c>
    </row>
    <row r="58" spans="1:6">
      <c r="A58" t="s">
        <v>55</v>
      </c>
      <c r="B58" t="s">
        <v>182</v>
      </c>
      <c r="C58">
        <v>16400000</v>
      </c>
      <c r="D58">
        <v>0</v>
      </c>
      <c r="E58">
        <v>1026779</v>
      </c>
      <c r="F58" s="42">
        <v>7.2999999999999995E-2</v>
      </c>
    </row>
    <row r="59" spans="1:6">
      <c r="A59" t="s">
        <v>55</v>
      </c>
      <c r="B59" t="s">
        <v>179</v>
      </c>
      <c r="C59">
        <v>32400000</v>
      </c>
      <c r="D59">
        <v>0</v>
      </c>
      <c r="E59">
        <v>1167086</v>
      </c>
      <c r="F59" s="42">
        <v>7.5999999999999998E-2</v>
      </c>
    </row>
    <row r="60" spans="1:6">
      <c r="A60" t="s">
        <v>55</v>
      </c>
      <c r="B60" t="s">
        <v>181</v>
      </c>
      <c r="C60">
        <v>100000000</v>
      </c>
      <c r="D60">
        <v>0</v>
      </c>
      <c r="E60">
        <v>876918</v>
      </c>
      <c r="F60" s="42">
        <v>9.2999999999999999E-2</v>
      </c>
    </row>
    <row r="61" spans="1:6">
      <c r="A61" t="s">
        <v>86</v>
      </c>
      <c r="B61" t="s">
        <v>175</v>
      </c>
      <c r="C61">
        <v>7510000</v>
      </c>
      <c r="D61">
        <v>7510000</v>
      </c>
      <c r="E61">
        <v>0</v>
      </c>
    </row>
    <row r="62" spans="1:6">
      <c r="A62" t="s">
        <v>86</v>
      </c>
      <c r="B62" t="s">
        <v>176</v>
      </c>
      <c r="C62">
        <v>3440000</v>
      </c>
      <c r="D62">
        <v>3440000</v>
      </c>
      <c r="E62">
        <v>0</v>
      </c>
    </row>
    <row r="63" spans="1:6">
      <c r="A63" t="s">
        <v>86</v>
      </c>
      <c r="B63" t="s">
        <v>177</v>
      </c>
      <c r="C63">
        <v>7820000</v>
      </c>
      <c r="D63">
        <v>7820000</v>
      </c>
      <c r="E63">
        <v>0</v>
      </c>
    </row>
    <row r="64" spans="1:6">
      <c r="A64" t="s">
        <v>86</v>
      </c>
      <c r="B64" t="s">
        <v>178</v>
      </c>
      <c r="C64">
        <v>4940000</v>
      </c>
      <c r="D64">
        <v>4940000</v>
      </c>
      <c r="E64">
        <v>0</v>
      </c>
    </row>
    <row r="65" spans="1:6">
      <c r="A65" t="s">
        <v>86</v>
      </c>
      <c r="B65" t="s">
        <v>179</v>
      </c>
      <c r="C65">
        <v>4380000</v>
      </c>
      <c r="D65">
        <v>4380000</v>
      </c>
      <c r="E65">
        <v>0</v>
      </c>
    </row>
    <row r="66" spans="1:6">
      <c r="A66" t="s">
        <v>86</v>
      </c>
      <c r="B66" t="s">
        <v>180</v>
      </c>
      <c r="C66">
        <v>3130000</v>
      </c>
      <c r="D66">
        <v>3130000</v>
      </c>
      <c r="E66">
        <v>0</v>
      </c>
    </row>
    <row r="67" spans="1:6">
      <c r="A67" t="s">
        <v>86</v>
      </c>
      <c r="B67" t="s">
        <v>181</v>
      </c>
      <c r="C67">
        <v>8780000</v>
      </c>
      <c r="D67">
        <v>8780000</v>
      </c>
      <c r="E67">
        <v>0</v>
      </c>
    </row>
    <row r="68" spans="1:6">
      <c r="A68" t="s">
        <v>83</v>
      </c>
      <c r="B68" t="s">
        <v>175</v>
      </c>
      <c r="C68">
        <v>6867549</v>
      </c>
      <c r="D68">
        <v>2428688</v>
      </c>
      <c r="E68">
        <v>0</v>
      </c>
      <c r="F68" s="42">
        <v>0.68400000000000005</v>
      </c>
    </row>
    <row r="69" spans="1:6">
      <c r="A69" t="s">
        <v>83</v>
      </c>
      <c r="B69" t="s">
        <v>176</v>
      </c>
      <c r="C69">
        <v>3144884</v>
      </c>
      <c r="D69">
        <v>1112179</v>
      </c>
      <c r="E69">
        <v>0</v>
      </c>
      <c r="F69" s="42">
        <v>0.68400000000000005</v>
      </c>
    </row>
    <row r="70" spans="1:6">
      <c r="A70" t="s">
        <v>83</v>
      </c>
      <c r="B70" t="s">
        <v>177</v>
      </c>
      <c r="C70">
        <v>7152783</v>
      </c>
      <c r="D70">
        <v>2529560</v>
      </c>
      <c r="E70">
        <v>0</v>
      </c>
      <c r="F70" s="42">
        <v>0.68400000000000005</v>
      </c>
    </row>
    <row r="71" spans="1:6">
      <c r="A71" t="s">
        <v>83</v>
      </c>
      <c r="B71" t="s">
        <v>178</v>
      </c>
      <c r="C71">
        <v>4519857</v>
      </c>
      <c r="D71">
        <v>1598433</v>
      </c>
      <c r="E71">
        <v>0</v>
      </c>
      <c r="F71" s="42">
        <v>0.68400000000000005</v>
      </c>
    </row>
    <row r="72" spans="1:6">
      <c r="A72" t="s">
        <v>83</v>
      </c>
      <c r="B72" t="s">
        <v>179</v>
      </c>
      <c r="C72">
        <v>4007899</v>
      </c>
      <c r="D72">
        <v>1417381</v>
      </c>
      <c r="E72">
        <v>0</v>
      </c>
      <c r="F72" s="42">
        <v>0.68400000000000005</v>
      </c>
    </row>
    <row r="73" spans="1:6">
      <c r="A73" t="s">
        <v>83</v>
      </c>
      <c r="B73" t="s">
        <v>180</v>
      </c>
      <c r="C73">
        <v>2859650</v>
      </c>
      <c r="D73">
        <v>1011307</v>
      </c>
      <c r="E73">
        <v>0</v>
      </c>
      <c r="F73" s="42">
        <v>0.68400000000000005</v>
      </c>
    </row>
    <row r="74" spans="1:6">
      <c r="A74" t="s">
        <v>83</v>
      </c>
      <c r="B74" t="s">
        <v>181</v>
      </c>
      <c r="C74">
        <v>8015798</v>
      </c>
      <c r="D74">
        <v>2834762</v>
      </c>
      <c r="E74">
        <v>0</v>
      </c>
      <c r="F74" s="42">
        <v>0.68400000000000005</v>
      </c>
    </row>
    <row r="75" spans="1:6">
      <c r="A75" t="s">
        <v>88</v>
      </c>
      <c r="B75" t="s">
        <v>175</v>
      </c>
      <c r="C75">
        <v>6892736</v>
      </c>
      <c r="D75">
        <v>4510420</v>
      </c>
      <c r="E75">
        <v>0</v>
      </c>
      <c r="F75" s="42">
        <v>7.2999999999999995E-2</v>
      </c>
    </row>
    <row r="76" spans="1:6">
      <c r="A76" t="s">
        <v>88</v>
      </c>
      <c r="B76" t="s">
        <v>176</v>
      </c>
      <c r="C76">
        <v>3156418</v>
      </c>
      <c r="D76">
        <v>2065474</v>
      </c>
      <c r="E76">
        <v>0</v>
      </c>
      <c r="F76" s="42">
        <v>7.2999999999999995E-2</v>
      </c>
    </row>
    <row r="77" spans="1:6">
      <c r="A77" t="s">
        <v>88</v>
      </c>
      <c r="B77" t="s">
        <v>177</v>
      </c>
      <c r="C77">
        <v>7179016</v>
      </c>
      <c r="D77">
        <v>4697753</v>
      </c>
      <c r="E77">
        <v>0</v>
      </c>
      <c r="F77" s="42">
        <v>7.2999999999999995E-2</v>
      </c>
    </row>
    <row r="78" spans="1:6">
      <c r="A78" t="s">
        <v>88</v>
      </c>
      <c r="B78" t="s">
        <v>178</v>
      </c>
      <c r="C78">
        <v>4536433</v>
      </c>
      <c r="D78">
        <v>2968519</v>
      </c>
      <c r="E78">
        <v>0</v>
      </c>
      <c r="F78" s="42">
        <v>7.2999999999999995E-2</v>
      </c>
    </row>
    <row r="79" spans="1:6">
      <c r="A79" t="s">
        <v>88</v>
      </c>
      <c r="B79" t="s">
        <v>179</v>
      </c>
      <c r="C79">
        <v>4022598</v>
      </c>
      <c r="D79">
        <v>2632279</v>
      </c>
      <c r="E79">
        <v>0</v>
      </c>
      <c r="F79" s="42">
        <v>7.2999999999999995E-2</v>
      </c>
    </row>
    <row r="80" spans="1:6">
      <c r="A80" t="s">
        <v>88</v>
      </c>
      <c r="B80" t="s">
        <v>180</v>
      </c>
      <c r="C80">
        <v>2870138</v>
      </c>
      <c r="D80">
        <v>1878141</v>
      </c>
      <c r="E80">
        <v>0</v>
      </c>
      <c r="F80" s="42">
        <v>7.2999999999999995E-2</v>
      </c>
    </row>
    <row r="81" spans="1:6">
      <c r="A81" t="s">
        <v>88</v>
      </c>
      <c r="B81" t="s">
        <v>181</v>
      </c>
      <c r="C81">
        <v>8045195</v>
      </c>
      <c r="D81">
        <v>5264558</v>
      </c>
      <c r="E81">
        <v>0</v>
      </c>
      <c r="F81" s="42">
        <v>7.2999999999999995E-2</v>
      </c>
    </row>
    <row r="82" spans="1:6">
      <c r="A82" t="s">
        <v>76</v>
      </c>
      <c r="B82" t="s">
        <v>175</v>
      </c>
      <c r="C82">
        <v>14294946</v>
      </c>
      <c r="D82">
        <v>10987644</v>
      </c>
      <c r="E82">
        <v>0</v>
      </c>
      <c r="F82" s="42">
        <v>1.337</v>
      </c>
    </row>
    <row r="83" spans="1:6">
      <c r="A83" t="s">
        <v>76</v>
      </c>
      <c r="B83" t="s">
        <v>176</v>
      </c>
      <c r="C83">
        <v>6554597</v>
      </c>
      <c r="D83">
        <v>5034112</v>
      </c>
      <c r="E83">
        <v>0</v>
      </c>
      <c r="F83" s="42">
        <v>1.325</v>
      </c>
    </row>
    <row r="84" spans="1:6">
      <c r="A84" t="s">
        <v>76</v>
      </c>
      <c r="B84" t="s">
        <v>177</v>
      </c>
      <c r="C84">
        <v>14885646</v>
      </c>
      <c r="D84">
        <v>11441679</v>
      </c>
      <c r="E84">
        <v>0</v>
      </c>
      <c r="F84" s="42">
        <v>1.337</v>
      </c>
    </row>
    <row r="85" spans="1:6">
      <c r="A85" t="s">
        <v>76</v>
      </c>
      <c r="B85" t="s">
        <v>178</v>
      </c>
      <c r="C85">
        <v>7147473</v>
      </c>
      <c r="D85">
        <v>5493822</v>
      </c>
      <c r="E85">
        <v>0</v>
      </c>
      <c r="F85" s="42">
        <v>1.337</v>
      </c>
    </row>
    <row r="86" spans="1:6">
      <c r="A86" t="s">
        <v>76</v>
      </c>
      <c r="B86" t="s">
        <v>179</v>
      </c>
      <c r="C86">
        <v>8336257</v>
      </c>
      <c r="D86">
        <v>6407567</v>
      </c>
      <c r="E86">
        <v>0</v>
      </c>
      <c r="F86" s="42">
        <v>1.337</v>
      </c>
    </row>
    <row r="87" spans="1:6">
      <c r="A87" t="s">
        <v>76</v>
      </c>
      <c r="B87" t="s">
        <v>180</v>
      </c>
      <c r="C87">
        <v>5951305</v>
      </c>
      <c r="D87">
        <v>4574401</v>
      </c>
      <c r="E87">
        <v>0</v>
      </c>
      <c r="F87" s="42">
        <v>1.337</v>
      </c>
    </row>
    <row r="88" spans="1:6">
      <c r="A88" t="s">
        <v>76</v>
      </c>
      <c r="B88" t="s">
        <v>181</v>
      </c>
      <c r="C88">
        <v>16672515</v>
      </c>
      <c r="D88">
        <v>12815134</v>
      </c>
      <c r="E88">
        <v>0</v>
      </c>
      <c r="F88" s="42">
        <v>1.337</v>
      </c>
    </row>
    <row r="89" spans="1:6">
      <c r="A89" t="s">
        <v>53</v>
      </c>
      <c r="B89" t="s">
        <v>183</v>
      </c>
      <c r="C89">
        <v>161800000</v>
      </c>
      <c r="D89">
        <v>36000000</v>
      </c>
      <c r="E89">
        <v>1208799</v>
      </c>
      <c r="F89" s="42">
        <v>0.12</v>
      </c>
    </row>
    <row r="90" spans="1:6">
      <c r="A90" t="s">
        <v>53</v>
      </c>
      <c r="B90" t="s">
        <v>182</v>
      </c>
      <c r="C90">
        <v>21600000</v>
      </c>
      <c r="D90">
        <v>0</v>
      </c>
      <c r="E90">
        <v>207552</v>
      </c>
      <c r="F90" s="42">
        <v>0.12</v>
      </c>
    </row>
    <row r="91" spans="1:6">
      <c r="A91" t="s">
        <v>53</v>
      </c>
      <c r="B91" t="s">
        <v>179</v>
      </c>
      <c r="C91">
        <v>33600000</v>
      </c>
      <c r="D91">
        <v>12000000</v>
      </c>
      <c r="E91">
        <v>207552</v>
      </c>
      <c r="F91" s="42">
        <v>0.12</v>
      </c>
    </row>
    <row r="92" spans="1:6">
      <c r="A92" t="s">
        <v>53</v>
      </c>
      <c r="B92" t="s">
        <v>181</v>
      </c>
      <c r="C92">
        <v>75000000</v>
      </c>
      <c r="D92">
        <v>75000000</v>
      </c>
      <c r="E92">
        <v>0</v>
      </c>
    </row>
    <row r="93" spans="1:6">
      <c r="A93" t="s">
        <v>77</v>
      </c>
      <c r="B93" t="s">
        <v>175</v>
      </c>
      <c r="C93">
        <v>8146567</v>
      </c>
      <c r="D93">
        <v>7638771</v>
      </c>
      <c r="E93">
        <v>0</v>
      </c>
      <c r="F93" s="42">
        <v>24.891999999999999</v>
      </c>
    </row>
    <row r="94" spans="1:6">
      <c r="A94" t="s">
        <v>77</v>
      </c>
      <c r="B94" t="s">
        <v>176</v>
      </c>
      <c r="C94">
        <v>3736648</v>
      </c>
      <c r="D94">
        <v>3503734</v>
      </c>
      <c r="E94">
        <v>0</v>
      </c>
      <c r="F94" s="42">
        <v>24.891999999999999</v>
      </c>
    </row>
    <row r="95" spans="1:6">
      <c r="A95" t="s">
        <v>77</v>
      </c>
      <c r="B95" t="s">
        <v>177</v>
      </c>
      <c r="C95">
        <v>8483202</v>
      </c>
      <c r="D95">
        <v>7954423</v>
      </c>
      <c r="E95">
        <v>0</v>
      </c>
      <c r="F95" s="42">
        <v>24.890999999999998</v>
      </c>
    </row>
    <row r="96" spans="1:6">
      <c r="A96" t="s">
        <v>77</v>
      </c>
      <c r="B96" t="s">
        <v>178</v>
      </c>
      <c r="C96">
        <v>4073283</v>
      </c>
      <c r="D96">
        <v>3819386</v>
      </c>
      <c r="E96">
        <v>0</v>
      </c>
      <c r="F96" s="42">
        <v>24.890999999999998</v>
      </c>
    </row>
    <row r="97" spans="1:6">
      <c r="A97" t="s">
        <v>77</v>
      </c>
      <c r="B97" t="s">
        <v>179</v>
      </c>
      <c r="C97">
        <v>4754969</v>
      </c>
      <c r="D97">
        <v>4458580</v>
      </c>
      <c r="E97">
        <v>0</v>
      </c>
      <c r="F97" s="42">
        <v>24.891999999999999</v>
      </c>
    </row>
    <row r="98" spans="1:6">
      <c r="A98" t="s">
        <v>77</v>
      </c>
      <c r="B98" t="s">
        <v>180</v>
      </c>
      <c r="C98">
        <v>3391597</v>
      </c>
      <c r="D98">
        <v>3180191</v>
      </c>
      <c r="E98">
        <v>0</v>
      </c>
      <c r="F98" s="42">
        <v>24.891999999999999</v>
      </c>
    </row>
    <row r="99" spans="1:6">
      <c r="A99" t="s">
        <v>77</v>
      </c>
      <c r="B99" t="s">
        <v>181</v>
      </c>
      <c r="C99">
        <v>9493106</v>
      </c>
      <c r="D99">
        <v>8901378</v>
      </c>
      <c r="E99">
        <v>0</v>
      </c>
      <c r="F99" s="42">
        <v>24.890999999999998</v>
      </c>
    </row>
    <row r="100" spans="1:6">
      <c r="A100" t="s">
        <v>187</v>
      </c>
      <c r="B100" t="s">
        <v>175</v>
      </c>
      <c r="C100">
        <v>17425075</v>
      </c>
      <c r="D100">
        <v>9858114</v>
      </c>
      <c r="E100">
        <v>1491462</v>
      </c>
      <c r="F100" s="42">
        <v>0.17100000000000001</v>
      </c>
    </row>
    <row r="101" spans="1:6">
      <c r="A101" t="s">
        <v>187</v>
      </c>
      <c r="B101" t="s">
        <v>182</v>
      </c>
      <c r="C101">
        <v>13637016</v>
      </c>
      <c r="D101">
        <v>7715046</v>
      </c>
      <c r="E101">
        <v>1167231</v>
      </c>
      <c r="F101" s="42">
        <v>0.17100000000000001</v>
      </c>
    </row>
    <row r="102" spans="1:6">
      <c r="A102" t="s">
        <v>187</v>
      </c>
      <c r="B102" t="s">
        <v>178</v>
      </c>
      <c r="C102">
        <v>9857734</v>
      </c>
      <c r="D102">
        <v>5571978</v>
      </c>
      <c r="E102">
        <v>843000</v>
      </c>
      <c r="F102" s="42">
        <v>0.17</v>
      </c>
    </row>
    <row r="103" spans="1:6">
      <c r="A103" t="s">
        <v>187</v>
      </c>
      <c r="B103" t="s">
        <v>179</v>
      </c>
      <c r="C103">
        <v>22982415</v>
      </c>
      <c r="D103">
        <v>12986994</v>
      </c>
      <c r="E103">
        <v>1964839</v>
      </c>
      <c r="F103" s="42">
        <v>0.16900000000000001</v>
      </c>
    </row>
    <row r="104" spans="1:6">
      <c r="A104" t="s">
        <v>188</v>
      </c>
      <c r="B104" t="s">
        <v>175</v>
      </c>
      <c r="C104">
        <v>16233045</v>
      </c>
      <c r="D104">
        <v>10889543</v>
      </c>
      <c r="E104">
        <v>0</v>
      </c>
      <c r="F104" s="42">
        <v>0.495</v>
      </c>
    </row>
    <row r="105" spans="1:6">
      <c r="A105" t="s">
        <v>188</v>
      </c>
      <c r="B105" t="s">
        <v>182</v>
      </c>
      <c r="C105">
        <v>12543717</v>
      </c>
      <c r="D105">
        <v>8414647</v>
      </c>
      <c r="E105">
        <v>0</v>
      </c>
      <c r="F105" s="42">
        <v>0.495</v>
      </c>
    </row>
    <row r="106" spans="1:6">
      <c r="A106" t="s">
        <v>188</v>
      </c>
      <c r="B106" t="s">
        <v>178</v>
      </c>
      <c r="C106">
        <v>8854388</v>
      </c>
      <c r="D106">
        <v>5939751</v>
      </c>
      <c r="E106">
        <v>0</v>
      </c>
      <c r="F106" s="42">
        <v>0.495</v>
      </c>
    </row>
    <row r="107" spans="1:6">
      <c r="A107" t="s">
        <v>188</v>
      </c>
      <c r="B107" t="s">
        <v>179</v>
      </c>
      <c r="C107">
        <v>21398105</v>
      </c>
      <c r="D107">
        <v>14354398</v>
      </c>
      <c r="E107">
        <v>0</v>
      </c>
      <c r="F107" s="42">
        <v>0.495</v>
      </c>
    </row>
    <row r="108" spans="1:6">
      <c r="A108" t="s">
        <v>78</v>
      </c>
      <c r="B108" t="s">
        <v>175</v>
      </c>
      <c r="C108">
        <v>7124967</v>
      </c>
      <c r="D108">
        <v>5451627</v>
      </c>
      <c r="E108">
        <v>1079</v>
      </c>
      <c r="F108" s="42">
        <v>0.219</v>
      </c>
    </row>
    <row r="109" spans="1:6">
      <c r="A109" t="s">
        <v>78</v>
      </c>
      <c r="B109" t="s">
        <v>176</v>
      </c>
      <c r="C109">
        <v>3268063</v>
      </c>
      <c r="D109">
        <v>2500541</v>
      </c>
      <c r="E109">
        <v>495</v>
      </c>
      <c r="F109" s="42">
        <v>0.219</v>
      </c>
    </row>
    <row r="110" spans="1:6">
      <c r="A110" t="s">
        <v>78</v>
      </c>
      <c r="B110" t="s">
        <v>177</v>
      </c>
      <c r="C110">
        <v>7419387</v>
      </c>
      <c r="D110">
        <v>5676905</v>
      </c>
      <c r="E110">
        <v>1124</v>
      </c>
      <c r="F110" s="42">
        <v>0.219</v>
      </c>
    </row>
    <row r="111" spans="1:6">
      <c r="A111" t="s">
        <v>78</v>
      </c>
      <c r="B111" t="s">
        <v>178</v>
      </c>
      <c r="C111">
        <v>3562483</v>
      </c>
      <c r="D111">
        <v>2725814</v>
      </c>
      <c r="E111">
        <v>540</v>
      </c>
      <c r="F111" s="42">
        <v>0.219</v>
      </c>
    </row>
    <row r="112" spans="1:6">
      <c r="A112" t="s">
        <v>78</v>
      </c>
      <c r="B112" t="s">
        <v>179</v>
      </c>
      <c r="C112">
        <v>4158684</v>
      </c>
      <c r="D112">
        <v>3181992</v>
      </c>
      <c r="E112">
        <v>629</v>
      </c>
      <c r="F112" s="42">
        <v>0.219</v>
      </c>
    </row>
    <row r="113" spans="1:6">
      <c r="A113" t="s">
        <v>78</v>
      </c>
      <c r="B113" t="s">
        <v>180</v>
      </c>
      <c r="C113">
        <v>2966283</v>
      </c>
      <c r="D113">
        <v>2269637</v>
      </c>
      <c r="E113">
        <v>449</v>
      </c>
      <c r="F113" s="42">
        <v>0.219</v>
      </c>
    </row>
    <row r="114" spans="1:6">
      <c r="A114" t="s">
        <v>78</v>
      </c>
      <c r="B114" t="s">
        <v>181</v>
      </c>
      <c r="C114">
        <v>8302647</v>
      </c>
      <c r="D114">
        <v>6352728</v>
      </c>
      <c r="E114">
        <v>1258</v>
      </c>
      <c r="F114" s="42">
        <v>0.219</v>
      </c>
    </row>
    <row r="115" spans="1:6">
      <c r="A115" t="s">
        <v>189</v>
      </c>
      <c r="B115" t="s">
        <v>183</v>
      </c>
      <c r="C115">
        <v>18309982</v>
      </c>
      <c r="D115">
        <v>8264400</v>
      </c>
      <c r="E115">
        <v>2128091</v>
      </c>
      <c r="F115" s="42">
        <v>-4.0000000000000001E-3</v>
      </c>
    </row>
    <row r="116" spans="1:6">
      <c r="A116" t="s">
        <v>189</v>
      </c>
      <c r="B116" t="s">
        <v>175</v>
      </c>
      <c r="C116">
        <v>3742950</v>
      </c>
      <c r="D116">
        <v>1675389</v>
      </c>
      <c r="E116">
        <v>562657</v>
      </c>
      <c r="F116" s="42">
        <v>6.0000000000000001E-3</v>
      </c>
    </row>
    <row r="117" spans="1:6">
      <c r="A117" t="s">
        <v>189</v>
      </c>
      <c r="B117" t="s">
        <v>176</v>
      </c>
      <c r="C117">
        <v>2994359</v>
      </c>
      <c r="D117">
        <v>1340311</v>
      </c>
      <c r="E117">
        <v>450124</v>
      </c>
      <c r="F117" s="42">
        <v>6.0000000000000001E-3</v>
      </c>
    </row>
    <row r="118" spans="1:6">
      <c r="A118" t="s">
        <v>189</v>
      </c>
      <c r="B118" t="s">
        <v>177</v>
      </c>
      <c r="C118">
        <v>8633896</v>
      </c>
      <c r="D118">
        <v>3883030</v>
      </c>
      <c r="E118">
        <v>1215287</v>
      </c>
      <c r="F118" s="42">
        <v>-7.0000000000000001E-3</v>
      </c>
    </row>
    <row r="119" spans="1:6">
      <c r="A119" t="s">
        <v>189</v>
      </c>
      <c r="B119" t="s">
        <v>178</v>
      </c>
      <c r="C119">
        <v>2108990</v>
      </c>
      <c r="D119">
        <v>947430</v>
      </c>
      <c r="E119">
        <v>300744</v>
      </c>
      <c r="F119" s="42">
        <v>-4.0000000000000001E-3</v>
      </c>
    </row>
    <row r="120" spans="1:6">
      <c r="A120" t="s">
        <v>189</v>
      </c>
      <c r="B120" t="s">
        <v>179</v>
      </c>
      <c r="C120">
        <v>2495299</v>
      </c>
      <c r="D120">
        <v>1116925</v>
      </c>
      <c r="E120">
        <v>375103</v>
      </c>
      <c r="F120" s="42">
        <v>6.0000000000000001E-3</v>
      </c>
    </row>
    <row r="121" spans="1:6">
      <c r="A121" t="s">
        <v>190</v>
      </c>
      <c r="B121" t="s">
        <v>183</v>
      </c>
      <c r="C121">
        <v>245000000</v>
      </c>
      <c r="D121">
        <v>202337413</v>
      </c>
      <c r="E121">
        <v>354142</v>
      </c>
      <c r="F121" s="42">
        <v>6.9000000000000006E-2</v>
      </c>
    </row>
    <row r="122" spans="1:6">
      <c r="A122" t="s">
        <v>190</v>
      </c>
      <c r="B122" t="s">
        <v>175</v>
      </c>
      <c r="C122">
        <v>130000000</v>
      </c>
      <c r="D122">
        <v>107362710</v>
      </c>
      <c r="E122">
        <v>187912</v>
      </c>
      <c r="F122" s="42">
        <v>6.9000000000000006E-2</v>
      </c>
    </row>
    <row r="123" spans="1:6">
      <c r="A123" t="s">
        <v>190</v>
      </c>
      <c r="B123" t="s">
        <v>176</v>
      </c>
      <c r="C123">
        <v>100000000</v>
      </c>
      <c r="D123">
        <v>82586700</v>
      </c>
      <c r="E123">
        <v>144548</v>
      </c>
      <c r="F123" s="42">
        <v>6.9000000000000006E-2</v>
      </c>
    </row>
    <row r="124" spans="1:6">
      <c r="A124" t="s">
        <v>190</v>
      </c>
      <c r="B124" t="s">
        <v>177</v>
      </c>
      <c r="C124">
        <v>100000000</v>
      </c>
      <c r="D124">
        <v>82586699</v>
      </c>
      <c r="E124">
        <v>144548</v>
      </c>
      <c r="F124" s="42">
        <v>6.9000000000000006E-2</v>
      </c>
    </row>
    <row r="125" spans="1:6">
      <c r="A125" t="s">
        <v>190</v>
      </c>
      <c r="B125" t="s">
        <v>178</v>
      </c>
      <c r="C125">
        <v>120000000</v>
      </c>
      <c r="D125">
        <v>99104039</v>
      </c>
      <c r="E125">
        <v>173457</v>
      </c>
      <c r="F125" s="42">
        <v>6.9000000000000006E-2</v>
      </c>
    </row>
    <row r="126" spans="1:6">
      <c r="A126" t="s">
        <v>190</v>
      </c>
      <c r="B126" t="s">
        <v>179</v>
      </c>
      <c r="C126">
        <v>70000000</v>
      </c>
      <c r="D126">
        <v>57810687</v>
      </c>
      <c r="E126">
        <v>101184</v>
      </c>
      <c r="F126" s="42">
        <v>6.9000000000000006E-2</v>
      </c>
    </row>
    <row r="127" spans="1:6">
      <c r="A127" t="s">
        <v>190</v>
      </c>
      <c r="B127" t="s">
        <v>181</v>
      </c>
      <c r="C127">
        <v>180000000</v>
      </c>
      <c r="D127">
        <v>148656059</v>
      </c>
      <c r="E127">
        <v>260186</v>
      </c>
      <c r="F127" s="42">
        <v>6.9000000000000006E-2</v>
      </c>
    </row>
    <row r="128" spans="1:6">
      <c r="A128" t="s">
        <v>43</v>
      </c>
      <c r="B128" t="s">
        <v>175</v>
      </c>
      <c r="C128">
        <v>125000000</v>
      </c>
      <c r="D128">
        <v>120384233</v>
      </c>
      <c r="E128">
        <v>350</v>
      </c>
      <c r="F128" s="42">
        <v>-0.14899999999999999</v>
      </c>
    </row>
    <row r="129" spans="1:6">
      <c r="A129" t="s">
        <v>43</v>
      </c>
      <c r="B129" t="s">
        <v>176</v>
      </c>
      <c r="C129">
        <v>20000000</v>
      </c>
      <c r="D129">
        <v>19261476</v>
      </c>
      <c r="E129">
        <v>56</v>
      </c>
      <c r="F129" s="42">
        <v>-0.14899999999999999</v>
      </c>
    </row>
    <row r="130" spans="1:6">
      <c r="A130" t="s">
        <v>43</v>
      </c>
      <c r="B130" t="s">
        <v>177</v>
      </c>
      <c r="C130">
        <v>155000000</v>
      </c>
      <c r="D130">
        <v>149276442</v>
      </c>
      <c r="E130">
        <v>0</v>
      </c>
      <c r="F130" s="42">
        <v>-0.15</v>
      </c>
    </row>
    <row r="131" spans="1:6">
      <c r="A131" t="s">
        <v>43</v>
      </c>
      <c r="B131" t="s">
        <v>178</v>
      </c>
      <c r="C131">
        <v>65000000</v>
      </c>
      <c r="D131">
        <v>62599802</v>
      </c>
      <c r="E131">
        <v>0</v>
      </c>
      <c r="F131" s="42">
        <v>-0.15</v>
      </c>
    </row>
    <row r="132" spans="1:6">
      <c r="A132" t="s">
        <v>43</v>
      </c>
      <c r="B132" t="s">
        <v>179</v>
      </c>
      <c r="C132">
        <v>20000000</v>
      </c>
      <c r="D132">
        <v>19261476</v>
      </c>
      <c r="E132">
        <v>56</v>
      </c>
      <c r="F132" s="42">
        <v>-0.14899999999999999</v>
      </c>
    </row>
    <row r="133" spans="1:6">
      <c r="A133" t="s">
        <v>43</v>
      </c>
      <c r="B133" t="s">
        <v>181</v>
      </c>
      <c r="C133">
        <v>40000000</v>
      </c>
      <c r="D133">
        <v>38522956</v>
      </c>
      <c r="E133">
        <v>112</v>
      </c>
      <c r="F133" s="42">
        <v>-0.14899999999999999</v>
      </c>
    </row>
    <row r="134" spans="1:6">
      <c r="A134" t="s">
        <v>46</v>
      </c>
      <c r="B134" t="s">
        <v>183</v>
      </c>
      <c r="C134">
        <v>120000000</v>
      </c>
      <c r="D134">
        <v>101963570</v>
      </c>
      <c r="E134">
        <v>1090662</v>
      </c>
      <c r="F134" s="42">
        <v>5.1999999999999998E-2</v>
      </c>
    </row>
    <row r="135" spans="1:6">
      <c r="A135" t="s">
        <v>46</v>
      </c>
      <c r="B135" t="s">
        <v>175</v>
      </c>
      <c r="C135">
        <v>125000000</v>
      </c>
      <c r="D135">
        <v>106179184</v>
      </c>
      <c r="E135">
        <v>1192925</v>
      </c>
      <c r="F135" s="42">
        <v>4.7E-2</v>
      </c>
    </row>
    <row r="136" spans="1:6">
      <c r="A136" t="s">
        <v>46</v>
      </c>
      <c r="B136" t="s">
        <v>176</v>
      </c>
      <c r="C136">
        <v>60000000</v>
      </c>
      <c r="D136">
        <v>50966006</v>
      </c>
      <c r="E136">
        <v>572604</v>
      </c>
      <c r="F136" s="42">
        <v>4.7E-2</v>
      </c>
    </row>
    <row r="137" spans="1:6">
      <c r="A137" t="s">
        <v>46</v>
      </c>
      <c r="B137" t="s">
        <v>177</v>
      </c>
      <c r="C137">
        <v>155000000</v>
      </c>
      <c r="D137">
        <v>131662193</v>
      </c>
      <c r="E137">
        <v>1409859</v>
      </c>
      <c r="F137" s="42">
        <v>4.9000000000000002E-2</v>
      </c>
    </row>
    <row r="138" spans="1:6">
      <c r="A138" t="s">
        <v>46</v>
      </c>
      <c r="B138" t="s">
        <v>178</v>
      </c>
      <c r="C138">
        <v>65000000</v>
      </c>
      <c r="D138">
        <v>55223770</v>
      </c>
      <c r="E138">
        <v>590777</v>
      </c>
      <c r="F138" s="42">
        <v>5.0999999999999997E-2</v>
      </c>
    </row>
    <row r="139" spans="1:6">
      <c r="A139" t="s">
        <v>46</v>
      </c>
      <c r="B139" t="s">
        <v>179</v>
      </c>
      <c r="C139">
        <v>20000000</v>
      </c>
      <c r="D139">
        <v>16988668</v>
      </c>
      <c r="E139">
        <v>190869</v>
      </c>
      <c r="F139" s="42">
        <v>4.7E-2</v>
      </c>
    </row>
    <row r="140" spans="1:6">
      <c r="A140" t="s">
        <v>46</v>
      </c>
      <c r="B140" t="s">
        <v>181</v>
      </c>
      <c r="C140">
        <v>40000000</v>
      </c>
      <c r="D140">
        <v>33977339</v>
      </c>
      <c r="E140">
        <v>381734</v>
      </c>
      <c r="F140" s="42">
        <v>4.7E-2</v>
      </c>
    </row>
    <row r="141" spans="1:6">
      <c r="A141" t="s">
        <v>40</v>
      </c>
      <c r="B141" t="s">
        <v>183</v>
      </c>
      <c r="C141">
        <v>35268000</v>
      </c>
      <c r="D141">
        <v>21942089</v>
      </c>
      <c r="E141">
        <v>138996</v>
      </c>
      <c r="F141" s="42">
        <v>2.1999999999999999E-2</v>
      </c>
    </row>
    <row r="142" spans="1:6">
      <c r="A142" t="s">
        <v>40</v>
      </c>
      <c r="B142" t="s">
        <v>175</v>
      </c>
      <c r="C142">
        <v>46750000</v>
      </c>
      <c r="D142">
        <v>29085653</v>
      </c>
      <c r="E142">
        <v>184210</v>
      </c>
      <c r="F142" s="42">
        <v>2.1999999999999999E-2</v>
      </c>
    </row>
    <row r="143" spans="1:6">
      <c r="A143" t="s">
        <v>40</v>
      </c>
      <c r="B143" t="s">
        <v>176</v>
      </c>
      <c r="C143">
        <v>37515000</v>
      </c>
      <c r="D143">
        <v>23340069</v>
      </c>
      <c r="E143">
        <v>147822</v>
      </c>
      <c r="F143" s="42">
        <v>2.1999999999999999E-2</v>
      </c>
    </row>
    <row r="144" spans="1:6">
      <c r="A144" t="s">
        <v>40</v>
      </c>
      <c r="B144" t="s">
        <v>177</v>
      </c>
      <c r="C144">
        <v>122942000</v>
      </c>
      <c r="D144">
        <v>76488732</v>
      </c>
      <c r="E144">
        <v>484429</v>
      </c>
      <c r="F144" s="42">
        <v>2.1999999999999999E-2</v>
      </c>
    </row>
    <row r="145" spans="1:6">
      <c r="A145" t="s">
        <v>40</v>
      </c>
      <c r="B145" t="s">
        <v>178</v>
      </c>
      <c r="C145">
        <v>29530000</v>
      </c>
      <c r="D145">
        <v>18372176</v>
      </c>
      <c r="E145">
        <v>116359</v>
      </c>
      <c r="F145" s="42">
        <v>2.1999999999999999E-2</v>
      </c>
    </row>
    <row r="146" spans="1:6">
      <c r="A146" t="s">
        <v>40</v>
      </c>
      <c r="B146" t="s">
        <v>179</v>
      </c>
      <c r="C146">
        <v>31385000</v>
      </c>
      <c r="D146">
        <v>19526267</v>
      </c>
      <c r="E146">
        <v>123671</v>
      </c>
      <c r="F146" s="42">
        <v>2.1999999999999999E-2</v>
      </c>
    </row>
    <row r="147" spans="1:6">
      <c r="A147" t="s">
        <v>90</v>
      </c>
      <c r="B147" t="s">
        <v>175</v>
      </c>
      <c r="C147">
        <v>7894073</v>
      </c>
      <c r="D147">
        <v>7894073</v>
      </c>
      <c r="E147">
        <v>0</v>
      </c>
    </row>
    <row r="148" spans="1:6">
      <c r="A148" t="s">
        <v>90</v>
      </c>
      <c r="B148" t="s">
        <v>176</v>
      </c>
      <c r="C148">
        <v>3614964</v>
      </c>
      <c r="D148">
        <v>3614964</v>
      </c>
      <c r="E148">
        <v>0</v>
      </c>
    </row>
    <row r="149" spans="1:6">
      <c r="A149" t="s">
        <v>90</v>
      </c>
      <c r="B149" t="s">
        <v>177</v>
      </c>
      <c r="C149">
        <v>8221942</v>
      </c>
      <c r="D149">
        <v>8221942</v>
      </c>
      <c r="E149">
        <v>0</v>
      </c>
    </row>
    <row r="150" spans="1:6">
      <c r="A150" t="s">
        <v>90</v>
      </c>
      <c r="B150" t="s">
        <v>178</v>
      </c>
      <c r="C150">
        <v>5195460</v>
      </c>
      <c r="D150">
        <v>5195460</v>
      </c>
      <c r="E150">
        <v>0</v>
      </c>
    </row>
    <row r="151" spans="1:6">
      <c r="A151" t="s">
        <v>90</v>
      </c>
      <c r="B151" t="s">
        <v>179</v>
      </c>
      <c r="C151">
        <v>4606978</v>
      </c>
      <c r="D151">
        <v>4606978</v>
      </c>
      <c r="E151">
        <v>0</v>
      </c>
    </row>
    <row r="152" spans="1:6">
      <c r="A152" t="s">
        <v>90</v>
      </c>
      <c r="B152" t="s">
        <v>180</v>
      </c>
      <c r="C152">
        <v>3287095</v>
      </c>
      <c r="D152">
        <v>3287095</v>
      </c>
      <c r="E152">
        <v>0</v>
      </c>
    </row>
    <row r="153" spans="1:6">
      <c r="A153" t="s">
        <v>90</v>
      </c>
      <c r="B153" t="s">
        <v>181</v>
      </c>
      <c r="C153">
        <v>9213955</v>
      </c>
      <c r="D153">
        <v>9213955</v>
      </c>
      <c r="E153">
        <v>0</v>
      </c>
    </row>
    <row r="154" spans="1:6">
      <c r="A154" t="s">
        <v>69</v>
      </c>
      <c r="B154" t="s">
        <v>175</v>
      </c>
      <c r="C154">
        <v>3429204</v>
      </c>
      <c r="D154">
        <v>2317755</v>
      </c>
      <c r="E154">
        <v>0</v>
      </c>
      <c r="F154" s="42">
        <v>-8.6999999999999994E-2</v>
      </c>
    </row>
    <row r="155" spans="1:6">
      <c r="A155" t="s">
        <v>69</v>
      </c>
      <c r="B155" t="s">
        <v>182</v>
      </c>
      <c r="C155">
        <v>2751831</v>
      </c>
      <c r="D155">
        <v>1859927</v>
      </c>
      <c r="E155">
        <v>0</v>
      </c>
      <c r="F155" s="42">
        <v>-8.6999999999999994E-2</v>
      </c>
    </row>
    <row r="156" spans="1:6">
      <c r="A156" t="s">
        <v>69</v>
      </c>
      <c r="B156" t="s">
        <v>178</v>
      </c>
      <c r="C156">
        <v>1947449</v>
      </c>
      <c r="D156">
        <v>1316256</v>
      </c>
      <c r="E156">
        <v>0</v>
      </c>
      <c r="F156" s="42">
        <v>-8.6999999999999994E-2</v>
      </c>
    </row>
    <row r="157" spans="1:6">
      <c r="A157" t="s">
        <v>69</v>
      </c>
      <c r="B157" t="s">
        <v>179</v>
      </c>
      <c r="C157">
        <v>4572272</v>
      </c>
      <c r="D157">
        <v>3090344</v>
      </c>
      <c r="E157">
        <v>0</v>
      </c>
      <c r="F157" s="42">
        <v>-8.6999999999999994E-2</v>
      </c>
    </row>
    <row r="158" spans="1:6">
      <c r="A158" t="s">
        <v>71</v>
      </c>
      <c r="B158" t="s">
        <v>175</v>
      </c>
      <c r="C158">
        <v>6750000</v>
      </c>
      <c r="D158">
        <v>5806283</v>
      </c>
      <c r="E158">
        <v>0</v>
      </c>
      <c r="F158" s="42">
        <v>7.1999999999999995E-2</v>
      </c>
    </row>
    <row r="159" spans="1:6">
      <c r="A159" t="s">
        <v>71</v>
      </c>
      <c r="B159" t="s">
        <v>182</v>
      </c>
      <c r="C159">
        <v>5400000</v>
      </c>
      <c r="D159">
        <v>4645026</v>
      </c>
      <c r="E159">
        <v>0</v>
      </c>
      <c r="F159" s="42">
        <v>7.1999999999999995E-2</v>
      </c>
    </row>
    <row r="160" spans="1:6">
      <c r="A160" t="s">
        <v>71</v>
      </c>
      <c r="B160" t="s">
        <v>178</v>
      </c>
      <c r="C160">
        <v>3850000</v>
      </c>
      <c r="D160">
        <v>3311733</v>
      </c>
      <c r="E160">
        <v>0</v>
      </c>
      <c r="F160" s="42">
        <v>7.1999999999999995E-2</v>
      </c>
    </row>
    <row r="161" spans="1:6">
      <c r="A161" t="s">
        <v>71</v>
      </c>
      <c r="B161" t="s">
        <v>179</v>
      </c>
      <c r="C161">
        <v>9000000</v>
      </c>
      <c r="D161">
        <v>7741711</v>
      </c>
      <c r="E161">
        <v>0</v>
      </c>
      <c r="F161" s="42">
        <v>7.1999999999999995E-2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20786-9162-4ADD-8F84-249171415C6F}">
  <dimension ref="A1:D154"/>
  <sheetViews>
    <sheetView workbookViewId="0">
      <selection activeCell="F151" sqref="F151"/>
    </sheetView>
  </sheetViews>
  <sheetFormatPr defaultRowHeight="15"/>
  <cols>
    <col min="1" max="1" width="20.42578125" customWidth="1"/>
    <col min="2" max="2" width="22.7109375" customWidth="1"/>
    <col min="3" max="3" width="27.5703125" customWidth="1"/>
    <col min="4" max="4" width="38.7109375" customWidth="1"/>
  </cols>
  <sheetData>
    <row r="1" spans="1:4">
      <c r="A1" t="s">
        <v>169</v>
      </c>
      <c r="B1" t="s">
        <v>170</v>
      </c>
      <c r="C1" t="s">
        <v>191</v>
      </c>
      <c r="D1" t="s">
        <v>173</v>
      </c>
    </row>
    <row r="2" spans="1:4">
      <c r="A2" t="s">
        <v>104</v>
      </c>
      <c r="B2" t="s">
        <v>177</v>
      </c>
      <c r="C2">
        <v>1807856</v>
      </c>
      <c r="D2">
        <v>11361647</v>
      </c>
    </row>
    <row r="3" spans="1:4">
      <c r="A3" t="s">
        <v>104</v>
      </c>
      <c r="B3" t="s">
        <v>178</v>
      </c>
      <c r="C3">
        <v>175286</v>
      </c>
      <c r="D3">
        <v>1256992</v>
      </c>
    </row>
    <row r="4" spans="1:4">
      <c r="A4" t="s">
        <v>104</v>
      </c>
      <c r="B4" t="s">
        <v>180</v>
      </c>
      <c r="C4">
        <v>829013</v>
      </c>
      <c r="D4">
        <v>5272119</v>
      </c>
    </row>
    <row r="5" spans="1:4">
      <c r="A5" t="s">
        <v>106</v>
      </c>
      <c r="B5" t="s">
        <v>175</v>
      </c>
      <c r="C5">
        <v>4856403</v>
      </c>
      <c r="D5">
        <v>3594996</v>
      </c>
    </row>
    <row r="6" spans="1:4">
      <c r="A6" t="s">
        <v>106</v>
      </c>
      <c r="B6" t="s">
        <v>177</v>
      </c>
      <c r="C6">
        <v>7325177</v>
      </c>
      <c r="D6">
        <v>3911411</v>
      </c>
    </row>
    <row r="7" spans="1:4">
      <c r="A7" t="s">
        <v>107</v>
      </c>
      <c r="B7" t="s">
        <v>175</v>
      </c>
      <c r="C7">
        <v>5134523</v>
      </c>
      <c r="D7">
        <v>745806</v>
      </c>
    </row>
    <row r="8" spans="1:4">
      <c r="A8" t="s">
        <v>107</v>
      </c>
      <c r="B8" t="s">
        <v>177</v>
      </c>
      <c r="C8">
        <v>15280390</v>
      </c>
      <c r="D8">
        <v>4544572</v>
      </c>
    </row>
    <row r="9" spans="1:4">
      <c r="A9" t="s">
        <v>107</v>
      </c>
      <c r="B9" t="s">
        <v>180</v>
      </c>
      <c r="C9">
        <v>19450790</v>
      </c>
      <c r="D9">
        <v>2332889</v>
      </c>
    </row>
    <row r="10" spans="1:4">
      <c r="A10" t="s">
        <v>108</v>
      </c>
      <c r="B10" t="s">
        <v>175</v>
      </c>
      <c r="C10">
        <v>10221149</v>
      </c>
      <c r="D10">
        <v>6582766</v>
      </c>
    </row>
    <row r="11" spans="1:4">
      <c r="A11" t="s">
        <v>108</v>
      </c>
      <c r="B11" t="s">
        <v>177</v>
      </c>
      <c r="C11">
        <v>20559663</v>
      </c>
      <c r="D11">
        <v>14417103</v>
      </c>
    </row>
    <row r="12" spans="1:4">
      <c r="A12" t="s">
        <v>108</v>
      </c>
      <c r="B12" t="s">
        <v>179</v>
      </c>
      <c r="C12">
        <v>7883100</v>
      </c>
      <c r="D12">
        <v>0</v>
      </c>
    </row>
    <row r="13" spans="1:4">
      <c r="A13" t="s">
        <v>148</v>
      </c>
      <c r="B13" t="s">
        <v>177</v>
      </c>
      <c r="C13">
        <v>3458276</v>
      </c>
      <c r="D13">
        <v>8737775</v>
      </c>
    </row>
    <row r="14" spans="1:4">
      <c r="A14" t="s">
        <v>109</v>
      </c>
      <c r="B14" t="s">
        <v>176</v>
      </c>
      <c r="C14">
        <v>5157831</v>
      </c>
      <c r="D14">
        <v>1846040</v>
      </c>
    </row>
    <row r="15" spans="1:4">
      <c r="A15" t="s">
        <v>109</v>
      </c>
      <c r="B15" t="s">
        <v>178</v>
      </c>
      <c r="C15">
        <v>2110519</v>
      </c>
      <c r="D15">
        <v>982343</v>
      </c>
    </row>
    <row r="16" spans="1:4">
      <c r="A16" t="s">
        <v>110</v>
      </c>
      <c r="B16" t="s">
        <v>178</v>
      </c>
      <c r="C16">
        <v>6328943</v>
      </c>
      <c r="D16">
        <v>901516</v>
      </c>
    </row>
    <row r="17" spans="1:4">
      <c r="A17" t="s">
        <v>115</v>
      </c>
      <c r="B17" t="s">
        <v>178</v>
      </c>
      <c r="C17">
        <v>4621168</v>
      </c>
      <c r="D17">
        <v>0</v>
      </c>
    </row>
    <row r="18" spans="1:4">
      <c r="A18" t="s">
        <v>111</v>
      </c>
      <c r="B18" t="s">
        <v>183</v>
      </c>
      <c r="C18">
        <v>22803635</v>
      </c>
      <c r="D18">
        <v>13864365</v>
      </c>
    </row>
    <row r="19" spans="1:4">
      <c r="A19" t="s">
        <v>111</v>
      </c>
      <c r="B19" t="s">
        <v>175</v>
      </c>
      <c r="C19">
        <v>23150642</v>
      </c>
      <c r="D19">
        <v>22136400</v>
      </c>
    </row>
    <row r="20" spans="1:4">
      <c r="A20" t="s">
        <v>111</v>
      </c>
      <c r="B20" t="s">
        <v>176</v>
      </c>
      <c r="C20">
        <v>4116653</v>
      </c>
      <c r="D20">
        <v>0</v>
      </c>
    </row>
    <row r="21" spans="1:4">
      <c r="A21" t="s">
        <v>111</v>
      </c>
      <c r="B21" t="s">
        <v>177</v>
      </c>
      <c r="C21">
        <v>42506452</v>
      </c>
      <c r="D21">
        <v>18541235</v>
      </c>
    </row>
    <row r="22" spans="1:4">
      <c r="A22" t="s">
        <v>111</v>
      </c>
      <c r="B22" t="s">
        <v>178</v>
      </c>
      <c r="C22">
        <v>11020216</v>
      </c>
      <c r="D22">
        <v>23874</v>
      </c>
    </row>
    <row r="23" spans="1:4">
      <c r="A23" t="s">
        <v>111</v>
      </c>
      <c r="B23" t="s">
        <v>179</v>
      </c>
      <c r="C23">
        <v>15747364</v>
      </c>
      <c r="D23">
        <v>6823822</v>
      </c>
    </row>
    <row r="24" spans="1:4">
      <c r="A24" t="s">
        <v>111</v>
      </c>
      <c r="B24" t="s">
        <v>180</v>
      </c>
      <c r="C24">
        <v>19562991</v>
      </c>
      <c r="D24">
        <v>14931680</v>
      </c>
    </row>
    <row r="25" spans="1:4">
      <c r="A25" t="s">
        <v>162</v>
      </c>
      <c r="B25" t="s">
        <v>177</v>
      </c>
      <c r="C25">
        <v>0</v>
      </c>
      <c r="D25">
        <v>0</v>
      </c>
    </row>
    <row r="26" spans="1:4">
      <c r="A26" t="s">
        <v>162</v>
      </c>
      <c r="B26" t="s">
        <v>178</v>
      </c>
      <c r="C26">
        <v>0</v>
      </c>
      <c r="D26">
        <v>0</v>
      </c>
    </row>
    <row r="27" spans="1:4">
      <c r="A27" t="s">
        <v>112</v>
      </c>
      <c r="B27" t="s">
        <v>176</v>
      </c>
      <c r="C27">
        <v>8425998</v>
      </c>
      <c r="D27">
        <v>3549386</v>
      </c>
    </row>
    <row r="28" spans="1:4">
      <c r="A28" t="s">
        <v>150</v>
      </c>
      <c r="B28" t="s">
        <v>178</v>
      </c>
      <c r="C28">
        <v>14555094</v>
      </c>
      <c r="D28">
        <v>3662229</v>
      </c>
    </row>
    <row r="29" spans="1:4">
      <c r="A29" t="s">
        <v>151</v>
      </c>
      <c r="B29" t="s">
        <v>179</v>
      </c>
      <c r="C29">
        <v>6474399</v>
      </c>
      <c r="D29">
        <v>1163717</v>
      </c>
    </row>
    <row r="30" spans="1:4">
      <c r="A30" t="s">
        <v>113</v>
      </c>
      <c r="B30" t="s">
        <v>183</v>
      </c>
      <c r="C30">
        <v>19898784</v>
      </c>
      <c r="D30">
        <v>0</v>
      </c>
    </row>
    <row r="31" spans="1:4">
      <c r="A31" t="s">
        <v>113</v>
      </c>
      <c r="B31" t="s">
        <v>175</v>
      </c>
      <c r="C31">
        <v>10833537</v>
      </c>
      <c r="D31">
        <v>0</v>
      </c>
    </row>
    <row r="32" spans="1:4">
      <c r="A32" t="s">
        <v>113</v>
      </c>
      <c r="B32" t="s">
        <v>176</v>
      </c>
      <c r="C32">
        <v>16494018</v>
      </c>
      <c r="D32">
        <v>15107997</v>
      </c>
    </row>
    <row r="33" spans="1:4">
      <c r="A33" t="s">
        <v>113</v>
      </c>
      <c r="B33" t="s">
        <v>177</v>
      </c>
      <c r="C33">
        <v>31488796</v>
      </c>
      <c r="D33">
        <v>4047568</v>
      </c>
    </row>
    <row r="34" spans="1:4">
      <c r="A34" t="s">
        <v>113</v>
      </c>
      <c r="B34" t="s">
        <v>178</v>
      </c>
      <c r="C34">
        <v>17815591</v>
      </c>
      <c r="D34">
        <v>492930</v>
      </c>
    </row>
    <row r="35" spans="1:4">
      <c r="A35" t="s">
        <v>113</v>
      </c>
      <c r="B35" t="s">
        <v>179</v>
      </c>
      <c r="C35">
        <v>16585403</v>
      </c>
      <c r="D35">
        <v>145384</v>
      </c>
    </row>
    <row r="36" spans="1:4">
      <c r="A36" t="s">
        <v>113</v>
      </c>
      <c r="B36" t="s">
        <v>180</v>
      </c>
      <c r="C36">
        <v>23992602</v>
      </c>
      <c r="D36">
        <v>3912458</v>
      </c>
    </row>
    <row r="37" spans="1:4">
      <c r="A37" t="s">
        <v>152</v>
      </c>
      <c r="B37" t="s">
        <v>177</v>
      </c>
      <c r="C37">
        <v>13138534</v>
      </c>
      <c r="D37">
        <v>1240575</v>
      </c>
    </row>
    <row r="38" spans="1:4">
      <c r="A38" t="s">
        <v>114</v>
      </c>
      <c r="B38" t="s">
        <v>180</v>
      </c>
      <c r="C38">
        <v>19744325</v>
      </c>
      <c r="D38">
        <v>56039</v>
      </c>
    </row>
    <row r="39" spans="1:4">
      <c r="A39" t="s">
        <v>116</v>
      </c>
      <c r="B39" t="s">
        <v>183</v>
      </c>
      <c r="C39">
        <v>15530057</v>
      </c>
      <c r="D39">
        <v>1531822</v>
      </c>
    </row>
    <row r="40" spans="1:4">
      <c r="A40" t="s">
        <v>116</v>
      </c>
      <c r="B40" t="s">
        <v>175</v>
      </c>
      <c r="C40">
        <v>17972567</v>
      </c>
      <c r="D40">
        <v>12326572</v>
      </c>
    </row>
    <row r="41" spans="1:4">
      <c r="A41" t="s">
        <v>116</v>
      </c>
      <c r="B41" t="s">
        <v>177</v>
      </c>
      <c r="C41">
        <v>21597398</v>
      </c>
      <c r="D41">
        <v>15360513</v>
      </c>
    </row>
    <row r="42" spans="1:4">
      <c r="A42" t="s">
        <v>116</v>
      </c>
      <c r="B42" t="s">
        <v>179</v>
      </c>
      <c r="C42">
        <v>11674746</v>
      </c>
      <c r="D42">
        <v>2236492</v>
      </c>
    </row>
    <row r="43" spans="1:4">
      <c r="A43" t="s">
        <v>116</v>
      </c>
      <c r="B43" t="s">
        <v>180</v>
      </c>
      <c r="C43">
        <v>2036614</v>
      </c>
      <c r="D43">
        <v>0</v>
      </c>
    </row>
    <row r="44" spans="1:4">
      <c r="A44" t="s">
        <v>117</v>
      </c>
      <c r="B44" t="s">
        <v>178</v>
      </c>
      <c r="C44">
        <v>4145310</v>
      </c>
      <c r="D44">
        <v>768982</v>
      </c>
    </row>
    <row r="45" spans="1:4">
      <c r="A45" t="s">
        <v>163</v>
      </c>
      <c r="B45" t="s">
        <v>177</v>
      </c>
      <c r="C45">
        <v>5852307</v>
      </c>
      <c r="D45">
        <v>59495</v>
      </c>
    </row>
    <row r="46" spans="1:4">
      <c r="A46" t="s">
        <v>163</v>
      </c>
      <c r="B46" t="s">
        <v>178</v>
      </c>
      <c r="C46">
        <v>4389231</v>
      </c>
      <c r="D46">
        <v>44621</v>
      </c>
    </row>
    <row r="47" spans="1:4">
      <c r="A47" t="s">
        <v>163</v>
      </c>
      <c r="B47" t="s">
        <v>179</v>
      </c>
      <c r="C47">
        <v>2926154</v>
      </c>
      <c r="D47">
        <v>29748</v>
      </c>
    </row>
    <row r="48" spans="1:4">
      <c r="A48" t="s">
        <v>118</v>
      </c>
      <c r="B48" t="s">
        <v>176</v>
      </c>
      <c r="C48">
        <v>1753988</v>
      </c>
      <c r="D48">
        <v>4559184</v>
      </c>
    </row>
    <row r="49" spans="1:4">
      <c r="A49" t="s">
        <v>118</v>
      </c>
      <c r="B49" t="s">
        <v>178</v>
      </c>
      <c r="C49">
        <v>766277</v>
      </c>
      <c r="D49">
        <v>2054008</v>
      </c>
    </row>
    <row r="50" spans="1:4">
      <c r="A50" t="s">
        <v>119</v>
      </c>
      <c r="B50" t="s">
        <v>176</v>
      </c>
      <c r="C50">
        <v>9842499</v>
      </c>
      <c r="D50">
        <v>4094870</v>
      </c>
    </row>
    <row r="51" spans="1:4">
      <c r="A51" t="s">
        <v>146</v>
      </c>
      <c r="B51" t="s">
        <v>176</v>
      </c>
      <c r="C51">
        <v>6399025</v>
      </c>
      <c r="D51">
        <v>1213744</v>
      </c>
    </row>
    <row r="52" spans="1:4">
      <c r="A52" t="s">
        <v>120</v>
      </c>
      <c r="B52" t="s">
        <v>178</v>
      </c>
      <c r="C52">
        <v>575155</v>
      </c>
      <c r="D52">
        <v>2834998</v>
      </c>
    </row>
    <row r="53" spans="1:4">
      <c r="A53" t="s">
        <v>122</v>
      </c>
      <c r="B53" t="s">
        <v>176</v>
      </c>
      <c r="C53">
        <v>146664</v>
      </c>
      <c r="D53">
        <v>2372968</v>
      </c>
    </row>
    <row r="54" spans="1:4">
      <c r="A54" t="s">
        <v>122</v>
      </c>
      <c r="B54" t="s">
        <v>178</v>
      </c>
      <c r="C54">
        <v>41903</v>
      </c>
      <c r="D54">
        <v>678000</v>
      </c>
    </row>
    <row r="55" spans="1:4">
      <c r="A55" t="s">
        <v>121</v>
      </c>
      <c r="B55" t="s">
        <v>176</v>
      </c>
      <c r="C55">
        <v>50492</v>
      </c>
      <c r="D55">
        <v>817170</v>
      </c>
    </row>
    <row r="56" spans="1:4">
      <c r="A56" t="s">
        <v>121</v>
      </c>
      <c r="B56" t="s">
        <v>178</v>
      </c>
      <c r="C56">
        <v>42077</v>
      </c>
      <c r="D56">
        <v>681000</v>
      </c>
    </row>
    <row r="57" spans="1:4">
      <c r="A57" t="s">
        <v>123</v>
      </c>
      <c r="B57" t="s">
        <v>183</v>
      </c>
      <c r="C57">
        <v>24059256</v>
      </c>
      <c r="D57">
        <v>6957823</v>
      </c>
    </row>
    <row r="58" spans="1:4">
      <c r="A58" t="s">
        <v>123</v>
      </c>
      <c r="B58" t="s">
        <v>175</v>
      </c>
      <c r="C58">
        <v>21479538</v>
      </c>
      <c r="D58">
        <v>9928259</v>
      </c>
    </row>
    <row r="59" spans="1:4">
      <c r="A59" t="s">
        <v>123</v>
      </c>
      <c r="B59" t="s">
        <v>176</v>
      </c>
      <c r="C59">
        <v>16188147</v>
      </c>
      <c r="D59">
        <v>29413</v>
      </c>
    </row>
    <row r="60" spans="1:4">
      <c r="A60" t="s">
        <v>123</v>
      </c>
      <c r="B60" t="s">
        <v>177</v>
      </c>
      <c r="C60">
        <v>37727561</v>
      </c>
      <c r="D60">
        <v>18548409</v>
      </c>
    </row>
    <row r="61" spans="1:4">
      <c r="A61" t="s">
        <v>123</v>
      </c>
      <c r="B61" t="s">
        <v>178</v>
      </c>
      <c r="C61">
        <v>123329460</v>
      </c>
      <c r="D61">
        <v>63370422</v>
      </c>
    </row>
    <row r="62" spans="1:4">
      <c r="A62" t="s">
        <v>123</v>
      </c>
      <c r="B62" t="s">
        <v>179</v>
      </c>
      <c r="C62">
        <v>13058426</v>
      </c>
      <c r="D62">
        <v>3022790</v>
      </c>
    </row>
    <row r="63" spans="1:4">
      <c r="A63" t="s">
        <v>123</v>
      </c>
      <c r="B63" t="s">
        <v>180</v>
      </c>
      <c r="C63">
        <v>18125174</v>
      </c>
      <c r="D63">
        <v>2476048</v>
      </c>
    </row>
    <row r="64" spans="1:4">
      <c r="A64" t="s">
        <v>124</v>
      </c>
      <c r="B64" t="s">
        <v>175</v>
      </c>
      <c r="C64">
        <v>3187273</v>
      </c>
      <c r="D64">
        <v>852955</v>
      </c>
    </row>
    <row r="65" spans="1:4">
      <c r="A65" t="s">
        <v>124</v>
      </c>
      <c r="B65" t="s">
        <v>177</v>
      </c>
      <c r="C65">
        <v>6905758</v>
      </c>
      <c r="D65">
        <v>1848069</v>
      </c>
    </row>
    <row r="66" spans="1:4">
      <c r="A66" t="s">
        <v>154</v>
      </c>
      <c r="B66" t="s">
        <v>177</v>
      </c>
      <c r="C66">
        <v>14090728</v>
      </c>
      <c r="D66">
        <v>4795104</v>
      </c>
    </row>
    <row r="67" spans="1:4">
      <c r="A67" t="s">
        <v>161</v>
      </c>
      <c r="B67" t="s">
        <v>177</v>
      </c>
      <c r="C67">
        <v>4863156</v>
      </c>
      <c r="D67">
        <v>10624</v>
      </c>
    </row>
    <row r="68" spans="1:4">
      <c r="A68" t="s">
        <v>161</v>
      </c>
      <c r="B68" t="s">
        <v>178</v>
      </c>
      <c r="C68">
        <v>3536841</v>
      </c>
      <c r="D68">
        <v>7726</v>
      </c>
    </row>
    <row r="69" spans="1:4">
      <c r="A69" t="s">
        <v>161</v>
      </c>
      <c r="B69" t="s">
        <v>179</v>
      </c>
      <c r="C69">
        <v>2210525</v>
      </c>
      <c r="D69">
        <v>4829</v>
      </c>
    </row>
    <row r="70" spans="1:4">
      <c r="A70" t="s">
        <v>155</v>
      </c>
      <c r="B70" t="s">
        <v>179</v>
      </c>
      <c r="C70">
        <v>8022476</v>
      </c>
      <c r="D70">
        <v>818890</v>
      </c>
    </row>
    <row r="71" spans="1:4">
      <c r="A71" t="s">
        <v>125</v>
      </c>
      <c r="B71" t="s">
        <v>178</v>
      </c>
      <c r="C71">
        <v>324416</v>
      </c>
      <c r="D71">
        <v>463770</v>
      </c>
    </row>
    <row r="72" spans="1:4">
      <c r="A72" t="s">
        <v>125</v>
      </c>
      <c r="B72" t="s">
        <v>180</v>
      </c>
      <c r="C72">
        <v>2379051</v>
      </c>
      <c r="D72">
        <v>3062267</v>
      </c>
    </row>
    <row r="73" spans="1:4">
      <c r="A73" t="s">
        <v>126</v>
      </c>
      <c r="B73" t="s">
        <v>183</v>
      </c>
      <c r="C73">
        <v>58455719</v>
      </c>
      <c r="D73">
        <v>7510921</v>
      </c>
    </row>
    <row r="74" spans="1:4">
      <c r="A74" t="s">
        <v>126</v>
      </c>
      <c r="B74" t="s">
        <v>175</v>
      </c>
      <c r="C74">
        <v>46286408</v>
      </c>
      <c r="D74">
        <v>5689444</v>
      </c>
    </row>
    <row r="75" spans="1:4">
      <c r="A75" t="s">
        <v>126</v>
      </c>
      <c r="B75" t="s">
        <v>176</v>
      </c>
      <c r="C75">
        <v>22052908</v>
      </c>
      <c r="D75">
        <v>2166777</v>
      </c>
    </row>
    <row r="76" spans="1:4">
      <c r="A76" t="s">
        <v>126</v>
      </c>
      <c r="B76" t="s">
        <v>177</v>
      </c>
      <c r="C76">
        <v>55116240</v>
      </c>
      <c r="D76">
        <v>8310189</v>
      </c>
    </row>
    <row r="77" spans="1:4">
      <c r="A77" t="s">
        <v>126</v>
      </c>
      <c r="B77" t="s">
        <v>178</v>
      </c>
      <c r="C77">
        <v>16374440</v>
      </c>
      <c r="D77">
        <v>886644</v>
      </c>
    </row>
    <row r="78" spans="1:4">
      <c r="A78" t="s">
        <v>126</v>
      </c>
      <c r="B78" t="s">
        <v>179</v>
      </c>
      <c r="C78">
        <v>15716342</v>
      </c>
      <c r="D78">
        <v>690799</v>
      </c>
    </row>
    <row r="79" spans="1:4">
      <c r="A79" t="s">
        <v>126</v>
      </c>
      <c r="B79" t="s">
        <v>180</v>
      </c>
      <c r="C79">
        <v>24789001</v>
      </c>
      <c r="D79">
        <v>10783667</v>
      </c>
    </row>
    <row r="80" spans="1:4">
      <c r="A80" t="s">
        <v>164</v>
      </c>
      <c r="B80" t="s">
        <v>177</v>
      </c>
      <c r="C80">
        <v>0</v>
      </c>
      <c r="D80">
        <v>0</v>
      </c>
    </row>
    <row r="81" spans="1:4">
      <c r="A81" t="s">
        <v>164</v>
      </c>
      <c r="B81" t="s">
        <v>178</v>
      </c>
      <c r="C81">
        <v>0</v>
      </c>
      <c r="D81">
        <v>0</v>
      </c>
    </row>
    <row r="82" spans="1:4">
      <c r="A82" t="s">
        <v>164</v>
      </c>
      <c r="B82" t="s">
        <v>179</v>
      </c>
      <c r="C82">
        <v>0</v>
      </c>
      <c r="D82">
        <v>0</v>
      </c>
    </row>
    <row r="83" spans="1:4">
      <c r="A83" t="s">
        <v>127</v>
      </c>
      <c r="B83" t="s">
        <v>177</v>
      </c>
      <c r="C83">
        <v>2317115</v>
      </c>
      <c r="D83">
        <v>13752096</v>
      </c>
    </row>
    <row r="84" spans="1:4">
      <c r="A84" t="s">
        <v>192</v>
      </c>
      <c r="B84" t="s">
        <v>175</v>
      </c>
      <c r="C84">
        <v>21869963</v>
      </c>
      <c r="D84">
        <v>5991975</v>
      </c>
    </row>
    <row r="85" spans="1:4">
      <c r="A85" t="s">
        <v>192</v>
      </c>
      <c r="B85" t="s">
        <v>179</v>
      </c>
      <c r="C85">
        <v>6410174</v>
      </c>
      <c r="D85">
        <v>2043415</v>
      </c>
    </row>
    <row r="86" spans="1:4">
      <c r="A86" t="s">
        <v>192</v>
      </c>
      <c r="B86" t="s">
        <v>180</v>
      </c>
      <c r="C86">
        <v>13658301</v>
      </c>
      <c r="D86">
        <v>3660031</v>
      </c>
    </row>
    <row r="87" spans="1:4">
      <c r="A87" t="s">
        <v>156</v>
      </c>
      <c r="B87" t="s">
        <v>177</v>
      </c>
      <c r="C87">
        <v>18783256</v>
      </c>
      <c r="D87">
        <v>4598714</v>
      </c>
    </row>
    <row r="88" spans="1:4">
      <c r="A88" t="s">
        <v>193</v>
      </c>
      <c r="B88" t="s">
        <v>176</v>
      </c>
      <c r="C88">
        <v>62579</v>
      </c>
      <c r="D88">
        <v>1571024</v>
      </c>
    </row>
    <row r="89" spans="1:4">
      <c r="A89" t="s">
        <v>194</v>
      </c>
      <c r="B89" t="s">
        <v>176</v>
      </c>
      <c r="C89">
        <v>182718</v>
      </c>
      <c r="D89">
        <v>1439681</v>
      </c>
    </row>
    <row r="90" spans="1:4">
      <c r="A90" t="s">
        <v>53</v>
      </c>
      <c r="B90" t="s">
        <v>178</v>
      </c>
      <c r="C90">
        <v>3159340</v>
      </c>
      <c r="D90">
        <v>1216870</v>
      </c>
    </row>
    <row r="91" spans="1:4">
      <c r="A91" t="s">
        <v>128</v>
      </c>
      <c r="B91" t="s">
        <v>179</v>
      </c>
      <c r="C91">
        <v>2509964</v>
      </c>
      <c r="D91">
        <v>7164820</v>
      </c>
    </row>
    <row r="92" spans="1:4">
      <c r="A92" t="s">
        <v>129</v>
      </c>
      <c r="B92" t="s">
        <v>183</v>
      </c>
      <c r="C92">
        <v>3855600</v>
      </c>
      <c r="D92">
        <v>0</v>
      </c>
    </row>
    <row r="93" spans="1:4">
      <c r="A93" t="s">
        <v>129</v>
      </c>
      <c r="B93" t="s">
        <v>175</v>
      </c>
      <c r="C93">
        <v>6033162</v>
      </c>
      <c r="D93">
        <v>518562</v>
      </c>
    </row>
    <row r="94" spans="1:4">
      <c r="A94" t="s">
        <v>129</v>
      </c>
      <c r="B94" t="s">
        <v>176</v>
      </c>
      <c r="C94">
        <v>7000000</v>
      </c>
      <c r="D94">
        <v>0</v>
      </c>
    </row>
    <row r="95" spans="1:4">
      <c r="A95" t="s">
        <v>129</v>
      </c>
      <c r="B95" t="s">
        <v>177</v>
      </c>
      <c r="C95">
        <v>14634765</v>
      </c>
      <c r="D95">
        <v>1375218</v>
      </c>
    </row>
    <row r="96" spans="1:4">
      <c r="A96" t="s">
        <v>129</v>
      </c>
      <c r="B96" t="s">
        <v>178</v>
      </c>
      <c r="C96">
        <v>0</v>
      </c>
      <c r="D96">
        <v>0</v>
      </c>
    </row>
    <row r="97" spans="1:4">
      <c r="A97" t="s">
        <v>129</v>
      </c>
      <c r="B97" t="s">
        <v>179</v>
      </c>
      <c r="C97">
        <v>5000000</v>
      </c>
      <c r="D97">
        <v>0</v>
      </c>
    </row>
    <row r="98" spans="1:4">
      <c r="A98" t="s">
        <v>129</v>
      </c>
      <c r="B98" t="s">
        <v>180</v>
      </c>
      <c r="C98">
        <v>9000000</v>
      </c>
      <c r="D98">
        <v>0</v>
      </c>
    </row>
    <row r="99" spans="1:4">
      <c r="A99" t="s">
        <v>130</v>
      </c>
      <c r="B99" t="s">
        <v>177</v>
      </c>
      <c r="C99">
        <v>1134485</v>
      </c>
      <c r="D99">
        <v>18643785</v>
      </c>
    </row>
    <row r="100" spans="1:4">
      <c r="A100" t="s">
        <v>131</v>
      </c>
      <c r="B100" t="s">
        <v>175</v>
      </c>
      <c r="C100">
        <v>15463233</v>
      </c>
      <c r="D100">
        <v>2858656</v>
      </c>
    </row>
    <row r="101" spans="1:4">
      <c r="A101" t="s">
        <v>131</v>
      </c>
      <c r="B101" t="s">
        <v>180</v>
      </c>
      <c r="C101">
        <v>16440909</v>
      </c>
      <c r="D101">
        <v>1354305</v>
      </c>
    </row>
    <row r="102" spans="1:4">
      <c r="A102" t="s">
        <v>159</v>
      </c>
      <c r="B102" t="s">
        <v>179</v>
      </c>
      <c r="C102">
        <v>9491973</v>
      </c>
      <c r="D102">
        <v>3476222</v>
      </c>
    </row>
    <row r="103" spans="1:4">
      <c r="A103" t="s">
        <v>195</v>
      </c>
      <c r="B103" t="s">
        <v>180</v>
      </c>
      <c r="C103">
        <v>1182717</v>
      </c>
      <c r="D103">
        <v>7020629</v>
      </c>
    </row>
    <row r="104" spans="1:4">
      <c r="A104" t="s">
        <v>133</v>
      </c>
      <c r="B104" t="s">
        <v>177</v>
      </c>
      <c r="C104">
        <v>7167052</v>
      </c>
      <c r="D104">
        <v>1347641</v>
      </c>
    </row>
    <row r="105" spans="1:4">
      <c r="A105" t="s">
        <v>133</v>
      </c>
      <c r="B105" t="s">
        <v>180</v>
      </c>
      <c r="C105">
        <v>7167052</v>
      </c>
      <c r="D105">
        <v>1359184</v>
      </c>
    </row>
    <row r="106" spans="1:4">
      <c r="A106" t="s">
        <v>134</v>
      </c>
      <c r="B106" t="s">
        <v>179</v>
      </c>
      <c r="C106">
        <v>3712832</v>
      </c>
      <c r="D106">
        <v>1048927</v>
      </c>
    </row>
    <row r="107" spans="1:4">
      <c r="A107" t="s">
        <v>134</v>
      </c>
      <c r="B107" t="s">
        <v>180</v>
      </c>
      <c r="C107">
        <v>23055399</v>
      </c>
      <c r="D107">
        <v>3115222</v>
      </c>
    </row>
    <row r="108" spans="1:4">
      <c r="A108" t="s">
        <v>196</v>
      </c>
      <c r="B108" t="s">
        <v>183</v>
      </c>
      <c r="C108">
        <v>6501426</v>
      </c>
      <c r="D108">
        <v>5040067</v>
      </c>
    </row>
    <row r="109" spans="1:4">
      <c r="A109" t="s">
        <v>196</v>
      </c>
      <c r="B109" t="s">
        <v>175</v>
      </c>
      <c r="C109">
        <v>3527039</v>
      </c>
      <c r="D109">
        <v>2463210</v>
      </c>
    </row>
    <row r="110" spans="1:4">
      <c r="A110" t="s">
        <v>196</v>
      </c>
      <c r="B110" t="s">
        <v>178</v>
      </c>
      <c r="C110">
        <v>627615</v>
      </c>
      <c r="D110">
        <v>532553</v>
      </c>
    </row>
    <row r="111" spans="1:4">
      <c r="A111" t="s">
        <v>196</v>
      </c>
      <c r="B111" t="s">
        <v>179</v>
      </c>
      <c r="C111">
        <v>2171674</v>
      </c>
      <c r="D111">
        <v>1674618</v>
      </c>
    </row>
    <row r="112" spans="1:4">
      <c r="A112" t="s">
        <v>135</v>
      </c>
      <c r="B112" t="s">
        <v>176</v>
      </c>
      <c r="C112">
        <v>1263290</v>
      </c>
      <c r="D112">
        <v>598227</v>
      </c>
    </row>
    <row r="113" spans="1:4">
      <c r="A113" t="s">
        <v>135</v>
      </c>
      <c r="B113" t="s">
        <v>178</v>
      </c>
      <c r="C113">
        <v>372200</v>
      </c>
      <c r="D113">
        <v>361540</v>
      </c>
    </row>
    <row r="114" spans="1:4">
      <c r="A114" t="s">
        <v>136</v>
      </c>
      <c r="B114" t="s">
        <v>183</v>
      </c>
      <c r="C114">
        <v>0</v>
      </c>
      <c r="D114">
        <v>0</v>
      </c>
    </row>
    <row r="115" spans="1:4">
      <c r="A115" t="s">
        <v>136</v>
      </c>
      <c r="B115" t="s">
        <v>175</v>
      </c>
      <c r="C115">
        <v>0</v>
      </c>
      <c r="D115">
        <v>0</v>
      </c>
    </row>
    <row r="116" spans="1:4">
      <c r="A116" t="s">
        <v>136</v>
      </c>
      <c r="B116" t="s">
        <v>176</v>
      </c>
      <c r="C116">
        <v>0</v>
      </c>
      <c r="D116">
        <v>0</v>
      </c>
    </row>
    <row r="117" spans="1:4">
      <c r="A117" t="s">
        <v>136</v>
      </c>
      <c r="B117" t="s">
        <v>177</v>
      </c>
      <c r="C117">
        <v>17099785</v>
      </c>
      <c r="D117">
        <v>1379391</v>
      </c>
    </row>
    <row r="118" spans="1:4">
      <c r="A118" t="s">
        <v>136</v>
      </c>
      <c r="B118" t="s">
        <v>178</v>
      </c>
      <c r="C118">
        <v>0</v>
      </c>
      <c r="D118">
        <v>0</v>
      </c>
    </row>
    <row r="119" spans="1:4">
      <c r="A119" t="s">
        <v>136</v>
      </c>
      <c r="B119" t="s">
        <v>179</v>
      </c>
      <c r="C119">
        <v>0</v>
      </c>
      <c r="D119">
        <v>0</v>
      </c>
    </row>
    <row r="120" spans="1:4">
      <c r="A120" t="s">
        <v>136</v>
      </c>
      <c r="B120" t="s">
        <v>180</v>
      </c>
      <c r="C120">
        <v>18663992</v>
      </c>
      <c r="D120">
        <v>1270191</v>
      </c>
    </row>
    <row r="121" spans="1:4">
      <c r="A121" t="s">
        <v>160</v>
      </c>
      <c r="B121" t="s">
        <v>176</v>
      </c>
      <c r="C121">
        <v>5496799</v>
      </c>
      <c r="D121">
        <v>694592</v>
      </c>
    </row>
    <row r="122" spans="1:4">
      <c r="A122" t="s">
        <v>137</v>
      </c>
      <c r="B122" t="s">
        <v>176</v>
      </c>
      <c r="C122">
        <v>109273</v>
      </c>
      <c r="D122">
        <v>3798289</v>
      </c>
    </row>
    <row r="123" spans="1:4">
      <c r="A123" t="s">
        <v>197</v>
      </c>
      <c r="B123" t="s">
        <v>177</v>
      </c>
      <c r="C123">
        <v>27379896</v>
      </c>
      <c r="D123">
        <v>15416243</v>
      </c>
    </row>
    <row r="124" spans="1:4">
      <c r="A124" t="s">
        <v>197</v>
      </c>
      <c r="B124" t="s">
        <v>178</v>
      </c>
      <c r="C124">
        <v>2262420</v>
      </c>
      <c r="D124">
        <v>1260737</v>
      </c>
    </row>
    <row r="125" spans="1:4">
      <c r="A125" t="s">
        <v>197</v>
      </c>
      <c r="B125" t="s">
        <v>179</v>
      </c>
      <c r="C125">
        <v>10727256</v>
      </c>
      <c r="D125">
        <v>2967854</v>
      </c>
    </row>
    <row r="126" spans="1:4">
      <c r="A126" t="s">
        <v>138</v>
      </c>
      <c r="B126" t="s">
        <v>183</v>
      </c>
      <c r="C126">
        <v>3617486</v>
      </c>
      <c r="D126">
        <v>0</v>
      </c>
    </row>
    <row r="127" spans="1:4">
      <c r="A127" t="s">
        <v>138</v>
      </c>
      <c r="B127" t="s">
        <v>175</v>
      </c>
      <c r="C127">
        <v>1808743</v>
      </c>
      <c r="D127">
        <v>0</v>
      </c>
    </row>
    <row r="128" spans="1:4">
      <c r="A128" t="s">
        <v>138</v>
      </c>
      <c r="B128" t="s">
        <v>176</v>
      </c>
      <c r="C128">
        <v>0</v>
      </c>
      <c r="D128">
        <v>0</v>
      </c>
    </row>
    <row r="129" spans="1:4">
      <c r="A129" t="s">
        <v>138</v>
      </c>
      <c r="B129" t="s">
        <v>177</v>
      </c>
      <c r="C129">
        <v>3616770</v>
      </c>
      <c r="D129">
        <v>0</v>
      </c>
    </row>
    <row r="130" spans="1:4">
      <c r="A130" t="s">
        <v>138</v>
      </c>
      <c r="B130" t="s">
        <v>178</v>
      </c>
      <c r="C130">
        <v>1808743</v>
      </c>
      <c r="D130">
        <v>0</v>
      </c>
    </row>
    <row r="131" spans="1:4">
      <c r="A131" t="s">
        <v>138</v>
      </c>
      <c r="B131" t="s">
        <v>179</v>
      </c>
      <c r="C131">
        <v>3617486</v>
      </c>
      <c r="D131">
        <v>0</v>
      </c>
    </row>
    <row r="132" spans="1:4">
      <c r="A132" t="s">
        <v>138</v>
      </c>
      <c r="B132" t="s">
        <v>180</v>
      </c>
      <c r="C132">
        <v>0</v>
      </c>
      <c r="D132">
        <v>0</v>
      </c>
    </row>
    <row r="133" spans="1:4">
      <c r="A133" t="s">
        <v>139</v>
      </c>
      <c r="B133" t="s">
        <v>176</v>
      </c>
      <c r="C133">
        <v>7058749</v>
      </c>
      <c r="D133">
        <v>3970024</v>
      </c>
    </row>
    <row r="134" spans="1:4">
      <c r="A134" t="s">
        <v>140</v>
      </c>
      <c r="B134" t="s">
        <v>175</v>
      </c>
      <c r="C134">
        <v>26070090</v>
      </c>
      <c r="D134">
        <v>2501264</v>
      </c>
    </row>
    <row r="135" spans="1:4">
      <c r="A135" t="s">
        <v>140</v>
      </c>
      <c r="B135" t="s">
        <v>177</v>
      </c>
      <c r="C135">
        <v>19915519</v>
      </c>
      <c r="D135">
        <v>2489290</v>
      </c>
    </row>
    <row r="136" spans="1:4">
      <c r="A136" t="s">
        <v>141</v>
      </c>
      <c r="B136" t="s">
        <v>176</v>
      </c>
      <c r="C136">
        <v>68399</v>
      </c>
      <c r="D136">
        <v>2862063</v>
      </c>
    </row>
    <row r="137" spans="1:4">
      <c r="A137" t="s">
        <v>142</v>
      </c>
      <c r="B137" t="s">
        <v>183</v>
      </c>
      <c r="C137">
        <v>17143188</v>
      </c>
      <c r="D137">
        <v>0</v>
      </c>
    </row>
    <row r="138" spans="1:4">
      <c r="A138" t="s">
        <v>142</v>
      </c>
      <c r="B138" t="s">
        <v>175</v>
      </c>
      <c r="C138">
        <v>11258525</v>
      </c>
      <c r="D138">
        <v>33958</v>
      </c>
    </row>
    <row r="139" spans="1:4">
      <c r="A139" t="s">
        <v>142</v>
      </c>
      <c r="B139" t="s">
        <v>176</v>
      </c>
      <c r="C139">
        <v>25930746</v>
      </c>
      <c r="D139">
        <v>13222783</v>
      </c>
    </row>
    <row r="140" spans="1:4">
      <c r="A140" t="s">
        <v>142</v>
      </c>
      <c r="B140" t="s">
        <v>177</v>
      </c>
      <c r="C140">
        <v>28636186</v>
      </c>
      <c r="D140">
        <v>10221615</v>
      </c>
    </row>
    <row r="141" spans="1:4">
      <c r="A141" t="s">
        <v>142</v>
      </c>
      <c r="B141" t="s">
        <v>178</v>
      </c>
      <c r="C141">
        <v>13117067</v>
      </c>
      <c r="D141">
        <v>778647</v>
      </c>
    </row>
    <row r="142" spans="1:4">
      <c r="A142" t="s">
        <v>142</v>
      </c>
      <c r="B142" t="s">
        <v>179</v>
      </c>
      <c r="C142">
        <v>14695152</v>
      </c>
      <c r="D142">
        <v>3181301</v>
      </c>
    </row>
    <row r="143" spans="1:4">
      <c r="A143" t="s">
        <v>143</v>
      </c>
      <c r="B143" t="s">
        <v>183</v>
      </c>
      <c r="C143">
        <v>19184384</v>
      </c>
      <c r="D143">
        <v>0</v>
      </c>
    </row>
    <row r="144" spans="1:4">
      <c r="A144" t="s">
        <v>143</v>
      </c>
      <c r="B144" t="s">
        <v>175</v>
      </c>
      <c r="C144">
        <v>5382497</v>
      </c>
      <c r="D144">
        <v>0</v>
      </c>
    </row>
    <row r="145" spans="1:4">
      <c r="A145" t="s">
        <v>143</v>
      </c>
      <c r="B145" t="s">
        <v>176</v>
      </c>
      <c r="C145">
        <v>31266891</v>
      </c>
      <c r="D145">
        <v>1266898</v>
      </c>
    </row>
    <row r="146" spans="1:4">
      <c r="A146" t="s">
        <v>143</v>
      </c>
      <c r="B146" t="s">
        <v>177</v>
      </c>
      <c r="C146">
        <v>37230997</v>
      </c>
      <c r="D146">
        <v>677985</v>
      </c>
    </row>
    <row r="147" spans="1:4">
      <c r="A147" t="s">
        <v>143</v>
      </c>
      <c r="B147" t="s">
        <v>178</v>
      </c>
      <c r="C147">
        <v>17323069</v>
      </c>
      <c r="D147">
        <v>866162</v>
      </c>
    </row>
    <row r="148" spans="1:4">
      <c r="A148" t="s">
        <v>143</v>
      </c>
      <c r="B148" t="s">
        <v>179</v>
      </c>
      <c r="C148">
        <v>15614654</v>
      </c>
      <c r="D148">
        <v>4522967</v>
      </c>
    </row>
    <row r="149" spans="1:4">
      <c r="A149" t="s">
        <v>144</v>
      </c>
      <c r="B149" t="s">
        <v>183</v>
      </c>
      <c r="C149">
        <v>7957539</v>
      </c>
      <c r="D149">
        <v>997518</v>
      </c>
    </row>
    <row r="150" spans="1:4">
      <c r="A150" t="s">
        <v>144</v>
      </c>
      <c r="B150" t="s">
        <v>175</v>
      </c>
      <c r="C150">
        <v>13552546</v>
      </c>
      <c r="D150">
        <v>7332672</v>
      </c>
    </row>
    <row r="151" spans="1:4">
      <c r="A151" t="s">
        <v>144</v>
      </c>
      <c r="B151" t="s">
        <v>177</v>
      </c>
      <c r="C151">
        <v>22670582</v>
      </c>
      <c r="D151">
        <v>15299911</v>
      </c>
    </row>
    <row r="152" spans="1:4">
      <c r="A152" t="s">
        <v>144</v>
      </c>
      <c r="B152" t="s">
        <v>178</v>
      </c>
      <c r="C152">
        <v>2027344</v>
      </c>
      <c r="D152">
        <v>670868</v>
      </c>
    </row>
    <row r="153" spans="1:4">
      <c r="A153" t="s">
        <v>144</v>
      </c>
      <c r="B153" t="s">
        <v>179</v>
      </c>
      <c r="C153">
        <v>9602653</v>
      </c>
      <c r="D153">
        <v>4832852</v>
      </c>
    </row>
    <row r="154" spans="1:4">
      <c r="A154" t="s">
        <v>144</v>
      </c>
      <c r="B154" t="s">
        <v>180</v>
      </c>
      <c r="C154">
        <v>8998109</v>
      </c>
      <c r="D154">
        <v>3991402</v>
      </c>
    </row>
  </sheetData>
  <autoFilter ref="A1:D1" xr:uid="{0E220786-9162-4ADD-8F84-249171415C6F}">
    <sortState xmlns:xlrd2="http://schemas.microsoft.com/office/spreadsheetml/2017/richdata2" ref="A2:D154">
      <sortCondition ref="A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2666-65CB-47DA-BDDC-93294CDA85F6}">
  <dimension ref="A1:O54"/>
  <sheetViews>
    <sheetView workbookViewId="0">
      <selection activeCell="F51" sqref="F51"/>
    </sheetView>
  </sheetViews>
  <sheetFormatPr defaultRowHeight="15"/>
  <cols>
    <col min="1" max="1" width="20.140625" bestFit="1" customWidth="1"/>
    <col min="2" max="2" width="20.7109375" bestFit="1" customWidth="1"/>
    <col min="3" max="3" width="18.42578125" bestFit="1" customWidth="1"/>
    <col min="4" max="4" width="38.5703125" bestFit="1" customWidth="1"/>
    <col min="5" max="5" width="9.7109375" bestFit="1" customWidth="1"/>
    <col min="6" max="6" width="38.5703125" bestFit="1" customWidth="1"/>
    <col min="14" max="14" width="9.7109375" bestFit="1" customWidth="1"/>
  </cols>
  <sheetData>
    <row r="1" spans="1:15">
      <c r="A1" s="37" t="s">
        <v>198</v>
      </c>
      <c r="B1" t="s">
        <v>199</v>
      </c>
    </row>
    <row r="2" spans="1:15">
      <c r="A2" s="37" t="s">
        <v>200</v>
      </c>
      <c r="B2" t="s">
        <v>201</v>
      </c>
    </row>
    <row r="4" spans="1:15">
      <c r="A4" t="s">
        <v>202</v>
      </c>
      <c r="B4" t="s">
        <v>203</v>
      </c>
      <c r="I4" t="s">
        <v>204</v>
      </c>
      <c r="J4" t="s">
        <v>204</v>
      </c>
    </row>
    <row r="5" spans="1:15">
      <c r="D5" t="s">
        <v>104</v>
      </c>
      <c r="E5" t="b">
        <f t="shared" ref="E5:E52" si="0">IF(D5=A5,"OK")</f>
        <v>0</v>
      </c>
      <c r="H5" t="e">
        <f>GETPIVOTDATA("Sum of Distributions",$A$4,"Fund","Aberdeen Standard UK Retail Park Trust")-I5</f>
        <v>#REF!</v>
      </c>
      <c r="I5">
        <v>17115686</v>
      </c>
      <c r="J5">
        <v>17115686</v>
      </c>
      <c r="K5">
        <f>I5-J5</f>
        <v>0</v>
      </c>
      <c r="M5">
        <v>3362447</v>
      </c>
      <c r="N5">
        <v>3362447</v>
      </c>
      <c r="O5">
        <f>M5-N5</f>
        <v>0</v>
      </c>
    </row>
    <row r="6" spans="1:15">
      <c r="D6" t="s">
        <v>106</v>
      </c>
      <c r="E6" t="b">
        <f t="shared" si="0"/>
        <v>0</v>
      </c>
      <c r="I6">
        <v>7368058</v>
      </c>
      <c r="J6">
        <v>7368058</v>
      </c>
      <c r="K6">
        <f t="shared" ref="K6:K54" si="1">I6-J6</f>
        <v>0</v>
      </c>
      <c r="M6">
        <v>12685441</v>
      </c>
      <c r="N6">
        <v>12685441</v>
      </c>
      <c r="O6">
        <f t="shared" ref="O6:O52" si="2">M6-N6</f>
        <v>0</v>
      </c>
    </row>
    <row r="7" spans="1:15">
      <c r="D7" t="s">
        <v>107</v>
      </c>
      <c r="E7" t="b">
        <f t="shared" si="0"/>
        <v>0</v>
      </c>
      <c r="I7">
        <v>6539973</v>
      </c>
      <c r="J7">
        <v>6539973</v>
      </c>
      <c r="K7">
        <f t="shared" si="1"/>
        <v>0</v>
      </c>
      <c r="M7">
        <v>38449134</v>
      </c>
      <c r="N7">
        <v>38449134</v>
      </c>
      <c r="O7">
        <f t="shared" si="2"/>
        <v>0</v>
      </c>
    </row>
    <row r="8" spans="1:15">
      <c r="D8" t="s">
        <v>108</v>
      </c>
      <c r="E8" t="b">
        <f t="shared" si="0"/>
        <v>0</v>
      </c>
      <c r="I8">
        <v>20999869</v>
      </c>
      <c r="J8">
        <v>20999869</v>
      </c>
      <c r="K8">
        <f t="shared" si="1"/>
        <v>0</v>
      </c>
      <c r="M8">
        <v>31726271</v>
      </c>
      <c r="N8">
        <v>31726271</v>
      </c>
      <c r="O8">
        <f t="shared" si="2"/>
        <v>0</v>
      </c>
    </row>
    <row r="9" spans="1:15">
      <c r="D9" t="s">
        <v>109</v>
      </c>
      <c r="E9" t="b">
        <f t="shared" si="0"/>
        <v>0</v>
      </c>
      <c r="I9">
        <v>2080230</v>
      </c>
      <c r="J9">
        <v>2080230</v>
      </c>
      <c r="K9">
        <f t="shared" si="1"/>
        <v>0</v>
      </c>
      <c r="M9">
        <v>7960166</v>
      </c>
      <c r="N9">
        <v>7960166</v>
      </c>
      <c r="O9">
        <f t="shared" si="2"/>
        <v>0</v>
      </c>
    </row>
    <row r="10" spans="1:15">
      <c r="D10" t="s">
        <v>110</v>
      </c>
      <c r="E10" t="b">
        <f t="shared" si="0"/>
        <v>0</v>
      </c>
      <c r="I10">
        <v>857018</v>
      </c>
      <c r="J10">
        <v>857018</v>
      </c>
      <c r="K10">
        <f t="shared" si="1"/>
        <v>0</v>
      </c>
      <c r="M10">
        <v>5140881</v>
      </c>
      <c r="N10">
        <v>5140881</v>
      </c>
      <c r="O10">
        <f t="shared" si="2"/>
        <v>0</v>
      </c>
    </row>
    <row r="11" spans="1:15">
      <c r="D11" s="38" t="s">
        <v>115</v>
      </c>
      <c r="E11" t="b">
        <f t="shared" si="0"/>
        <v>0</v>
      </c>
      <c r="J11">
        <v>0</v>
      </c>
      <c r="K11">
        <f t="shared" si="1"/>
        <v>0</v>
      </c>
      <c r="M11">
        <v>4393698</v>
      </c>
      <c r="N11">
        <v>4393698</v>
      </c>
      <c r="O11">
        <f t="shared" si="2"/>
        <v>0</v>
      </c>
    </row>
    <row r="12" spans="1:15">
      <c r="D12" t="s">
        <v>111</v>
      </c>
      <c r="E12" t="b">
        <f t="shared" si="0"/>
        <v>0</v>
      </c>
      <c r="I12">
        <v>68861060</v>
      </c>
      <c r="J12">
        <v>68861060</v>
      </c>
      <c r="K12">
        <f t="shared" si="1"/>
        <v>0</v>
      </c>
      <c r="M12">
        <v>141822667</v>
      </c>
      <c r="N12">
        <v>141822667</v>
      </c>
      <c r="O12">
        <f t="shared" si="2"/>
        <v>0</v>
      </c>
    </row>
    <row r="13" spans="1:15">
      <c r="D13" t="s">
        <v>112</v>
      </c>
      <c r="E13" t="b">
        <f t="shared" si="0"/>
        <v>0</v>
      </c>
      <c r="I13">
        <v>3069242</v>
      </c>
      <c r="J13">
        <v>3069242</v>
      </c>
      <c r="K13">
        <f t="shared" si="1"/>
        <v>0</v>
      </c>
      <c r="M13">
        <v>8197034</v>
      </c>
      <c r="N13">
        <v>8197034</v>
      </c>
      <c r="O13">
        <f t="shared" si="2"/>
        <v>0</v>
      </c>
    </row>
    <row r="14" spans="1:15">
      <c r="D14" t="s">
        <v>113</v>
      </c>
      <c r="E14" t="b">
        <f t="shared" si="0"/>
        <v>0</v>
      </c>
      <c r="I14">
        <v>10301840</v>
      </c>
      <c r="J14">
        <v>10301840</v>
      </c>
      <c r="K14">
        <f t="shared" si="1"/>
        <v>0</v>
      </c>
      <c r="M14">
        <v>91633024</v>
      </c>
      <c r="N14">
        <v>91633024</v>
      </c>
      <c r="O14">
        <f t="shared" si="2"/>
        <v>0</v>
      </c>
    </row>
    <row r="15" spans="1:15">
      <c r="D15" t="s">
        <v>114</v>
      </c>
      <c r="E15" t="b">
        <f t="shared" si="0"/>
        <v>0</v>
      </c>
      <c r="I15">
        <v>0</v>
      </c>
      <c r="J15">
        <v>0</v>
      </c>
      <c r="K15">
        <f t="shared" si="1"/>
        <v>0</v>
      </c>
      <c r="M15">
        <v>12794919</v>
      </c>
      <c r="N15">
        <v>12794919</v>
      </c>
      <c r="O15">
        <f t="shared" si="2"/>
        <v>0</v>
      </c>
    </row>
    <row r="16" spans="1:15">
      <c r="D16" t="s">
        <v>205</v>
      </c>
      <c r="E16" t="b">
        <f t="shared" si="0"/>
        <v>0</v>
      </c>
      <c r="I16">
        <v>50000</v>
      </c>
      <c r="J16">
        <v>50000</v>
      </c>
      <c r="K16">
        <f t="shared" si="1"/>
        <v>0</v>
      </c>
      <c r="M16">
        <v>5696828</v>
      </c>
      <c r="N16">
        <v>5696828</v>
      </c>
      <c r="O16">
        <f t="shared" si="2"/>
        <v>0</v>
      </c>
    </row>
    <row r="17" spans="4:15">
      <c r="D17" t="s">
        <v>116</v>
      </c>
      <c r="E17" t="b">
        <f t="shared" si="0"/>
        <v>0</v>
      </c>
      <c r="I17">
        <v>28753319</v>
      </c>
      <c r="J17">
        <v>28753319</v>
      </c>
      <c r="K17">
        <f t="shared" si="1"/>
        <v>0</v>
      </c>
      <c r="M17">
        <v>47531231</v>
      </c>
      <c r="N17">
        <v>47531231</v>
      </c>
      <c r="O17">
        <f t="shared" si="2"/>
        <v>0</v>
      </c>
    </row>
    <row r="18" spans="4:15">
      <c r="D18" t="s">
        <v>117</v>
      </c>
      <c r="E18" t="b">
        <f t="shared" si="0"/>
        <v>0</v>
      </c>
      <c r="I18">
        <v>662342</v>
      </c>
      <c r="J18">
        <v>662342</v>
      </c>
      <c r="K18">
        <f t="shared" si="1"/>
        <v>0</v>
      </c>
      <c r="M18">
        <v>4020185</v>
      </c>
      <c r="N18">
        <v>4020185</v>
      </c>
      <c r="O18">
        <f t="shared" si="2"/>
        <v>0</v>
      </c>
    </row>
    <row r="19" spans="4:15">
      <c r="D19" t="s">
        <v>118</v>
      </c>
      <c r="E19" t="b">
        <f t="shared" si="0"/>
        <v>0</v>
      </c>
      <c r="I19">
        <v>6585761</v>
      </c>
      <c r="J19">
        <v>6585761</v>
      </c>
      <c r="K19">
        <f t="shared" si="1"/>
        <v>0</v>
      </c>
      <c r="M19">
        <v>2377430</v>
      </c>
      <c r="N19">
        <v>2377430</v>
      </c>
      <c r="O19">
        <f t="shared" si="2"/>
        <v>0</v>
      </c>
    </row>
    <row r="20" spans="4:15">
      <c r="D20" t="s">
        <v>119</v>
      </c>
      <c r="E20" t="b">
        <f t="shared" si="0"/>
        <v>0</v>
      </c>
      <c r="I20">
        <v>3526960</v>
      </c>
      <c r="J20">
        <v>3526960</v>
      </c>
      <c r="K20">
        <f t="shared" si="1"/>
        <v>0</v>
      </c>
      <c r="M20">
        <v>9671787</v>
      </c>
      <c r="N20">
        <v>9671787</v>
      </c>
      <c r="O20">
        <f t="shared" si="2"/>
        <v>0</v>
      </c>
    </row>
    <row r="21" spans="4:15">
      <c r="D21" t="s">
        <v>146</v>
      </c>
      <c r="E21" t="b">
        <f t="shared" si="0"/>
        <v>0</v>
      </c>
      <c r="I21">
        <v>1095291</v>
      </c>
      <c r="J21">
        <v>1095291</v>
      </c>
      <c r="K21">
        <f t="shared" si="1"/>
        <v>0</v>
      </c>
      <c r="M21">
        <v>6006127</v>
      </c>
      <c r="N21">
        <v>6006127</v>
      </c>
      <c r="O21">
        <f t="shared" si="2"/>
        <v>0</v>
      </c>
    </row>
    <row r="22" spans="4:15">
      <c r="D22" t="s">
        <v>120</v>
      </c>
      <c r="E22" t="b">
        <f t="shared" si="0"/>
        <v>0</v>
      </c>
      <c r="I22">
        <v>3780160</v>
      </c>
      <c r="J22">
        <v>3780160</v>
      </c>
      <c r="K22">
        <f t="shared" si="1"/>
        <v>0</v>
      </c>
      <c r="M22">
        <v>122610</v>
      </c>
      <c r="N22">
        <v>122610</v>
      </c>
      <c r="O22">
        <f t="shared" si="2"/>
        <v>0</v>
      </c>
    </row>
    <row r="23" spans="4:15">
      <c r="D23" t="s">
        <v>122</v>
      </c>
      <c r="E23" t="b">
        <f t="shared" si="0"/>
        <v>0</v>
      </c>
      <c r="I23">
        <v>3050968</v>
      </c>
      <c r="J23">
        <v>3050968</v>
      </c>
      <c r="K23">
        <f t="shared" si="1"/>
        <v>0</v>
      </c>
      <c r="M23">
        <v>175021</v>
      </c>
      <c r="N23">
        <v>175021</v>
      </c>
      <c r="O23">
        <f t="shared" si="2"/>
        <v>0</v>
      </c>
    </row>
    <row r="24" spans="4:15">
      <c r="D24" t="s">
        <v>121</v>
      </c>
      <c r="E24" t="b">
        <f t="shared" si="0"/>
        <v>0</v>
      </c>
      <c r="I24">
        <v>1498170</v>
      </c>
      <c r="J24">
        <v>1498170</v>
      </c>
      <c r="K24">
        <f t="shared" si="1"/>
        <v>0</v>
      </c>
      <c r="M24">
        <v>95019</v>
      </c>
      <c r="N24">
        <v>95019</v>
      </c>
      <c r="O24">
        <f t="shared" si="2"/>
        <v>0</v>
      </c>
    </row>
    <row r="25" spans="4:15">
      <c r="D25" t="s">
        <v>123</v>
      </c>
      <c r="E25" t="b">
        <f t="shared" si="0"/>
        <v>0</v>
      </c>
      <c r="I25">
        <v>69106969</v>
      </c>
      <c r="J25">
        <v>69106969</v>
      </c>
      <c r="K25">
        <f t="shared" si="1"/>
        <v>0</v>
      </c>
      <c r="M25">
        <v>241251733</v>
      </c>
      <c r="N25">
        <v>241251733</v>
      </c>
      <c r="O25">
        <f t="shared" si="2"/>
        <v>0</v>
      </c>
    </row>
    <row r="26" spans="4:15">
      <c r="D26" t="s">
        <v>124</v>
      </c>
      <c r="E26" t="b">
        <f t="shared" si="0"/>
        <v>0</v>
      </c>
      <c r="I26">
        <v>2701024</v>
      </c>
      <c r="J26">
        <v>2701024</v>
      </c>
      <c r="K26">
        <f t="shared" si="1"/>
        <v>0</v>
      </c>
      <c r="M26">
        <v>10273220</v>
      </c>
      <c r="N26">
        <v>10273220</v>
      </c>
      <c r="O26">
        <f t="shared" si="2"/>
        <v>0</v>
      </c>
    </row>
    <row r="27" spans="4:15">
      <c r="D27" t="s">
        <v>125</v>
      </c>
      <c r="E27" t="b">
        <f t="shared" si="0"/>
        <v>0</v>
      </c>
      <c r="I27">
        <v>2034073</v>
      </c>
      <c r="J27">
        <v>2034073</v>
      </c>
      <c r="K27">
        <f t="shared" si="1"/>
        <v>0</v>
      </c>
      <c r="M27">
        <v>4489401</v>
      </c>
      <c r="N27">
        <v>4489401</v>
      </c>
      <c r="O27">
        <f t="shared" si="2"/>
        <v>0</v>
      </c>
    </row>
    <row r="28" spans="4:15">
      <c r="D28" t="s">
        <v>126</v>
      </c>
      <c r="E28" t="b">
        <f t="shared" si="0"/>
        <v>0</v>
      </c>
      <c r="I28">
        <v>33923856</v>
      </c>
      <c r="J28">
        <v>33923856</v>
      </c>
      <c r="K28">
        <f t="shared" si="1"/>
        <v>0</v>
      </c>
      <c r="M28">
        <v>194723228</v>
      </c>
      <c r="N28">
        <v>194723228</v>
      </c>
      <c r="O28">
        <f t="shared" si="2"/>
        <v>0</v>
      </c>
    </row>
    <row r="29" spans="4:15">
      <c r="D29" t="s">
        <v>127</v>
      </c>
      <c r="E29" t="b">
        <f t="shared" si="0"/>
        <v>0</v>
      </c>
      <c r="I29">
        <v>13566374</v>
      </c>
      <c r="J29">
        <v>13566374</v>
      </c>
      <c r="K29">
        <f t="shared" si="1"/>
        <v>0</v>
      </c>
      <c r="M29">
        <v>2566612</v>
      </c>
      <c r="N29">
        <v>2566612</v>
      </c>
      <c r="O29">
        <f t="shared" si="2"/>
        <v>0</v>
      </c>
    </row>
    <row r="30" spans="4:15">
      <c r="D30" t="s">
        <v>192</v>
      </c>
      <c r="E30" t="b">
        <f t="shared" si="0"/>
        <v>0</v>
      </c>
      <c r="I30">
        <v>13199373</v>
      </c>
      <c r="J30">
        <v>13199373</v>
      </c>
      <c r="K30">
        <f t="shared" si="1"/>
        <v>0</v>
      </c>
      <c r="M30">
        <v>45235072</v>
      </c>
      <c r="N30">
        <v>45235072</v>
      </c>
      <c r="O30">
        <f t="shared" si="2"/>
        <v>0</v>
      </c>
    </row>
    <row r="31" spans="4:15">
      <c r="D31" s="38" t="s">
        <v>53</v>
      </c>
      <c r="E31" t="b">
        <f t="shared" si="0"/>
        <v>0</v>
      </c>
      <c r="I31">
        <v>1161515</v>
      </c>
      <c r="J31">
        <v>1161515</v>
      </c>
      <c r="K31">
        <f t="shared" si="1"/>
        <v>0</v>
      </c>
      <c r="M31">
        <v>3026002</v>
      </c>
      <c r="N31">
        <v>3026002</v>
      </c>
      <c r="O31">
        <f t="shared" si="2"/>
        <v>0</v>
      </c>
    </row>
    <row r="32" spans="4:15">
      <c r="D32" t="s">
        <v>128</v>
      </c>
      <c r="E32" t="b">
        <f t="shared" si="0"/>
        <v>0</v>
      </c>
      <c r="I32">
        <v>5223704</v>
      </c>
      <c r="J32">
        <v>5223704</v>
      </c>
      <c r="K32">
        <f t="shared" si="1"/>
        <v>0</v>
      </c>
      <c r="M32">
        <v>4051633</v>
      </c>
      <c r="N32">
        <v>4051633</v>
      </c>
      <c r="O32">
        <f t="shared" si="2"/>
        <v>0</v>
      </c>
    </row>
    <row r="33" spans="4:15">
      <c r="D33" t="s">
        <v>129</v>
      </c>
      <c r="E33" t="b">
        <f t="shared" si="0"/>
        <v>0</v>
      </c>
      <c r="I33">
        <v>1823943</v>
      </c>
      <c r="J33">
        <v>1823943</v>
      </c>
      <c r="K33">
        <f t="shared" si="1"/>
        <v>0</v>
      </c>
      <c r="M33">
        <v>20348996</v>
      </c>
      <c r="N33">
        <v>20348996</v>
      </c>
      <c r="O33">
        <f t="shared" si="2"/>
        <v>0</v>
      </c>
    </row>
    <row r="34" spans="4:15">
      <c r="D34" t="s">
        <v>130</v>
      </c>
      <c r="E34" t="b">
        <f t="shared" si="0"/>
        <v>0</v>
      </c>
      <c r="I34">
        <v>18643785</v>
      </c>
      <c r="J34">
        <v>18643785</v>
      </c>
      <c r="K34">
        <f t="shared" si="1"/>
        <v>0</v>
      </c>
      <c r="M34">
        <v>1113394</v>
      </c>
      <c r="N34">
        <v>1113394</v>
      </c>
      <c r="O34">
        <f t="shared" si="2"/>
        <v>0</v>
      </c>
    </row>
    <row r="35" spans="4:15">
      <c r="D35" t="s">
        <v>131</v>
      </c>
      <c r="E35" t="b">
        <f t="shared" si="0"/>
        <v>0</v>
      </c>
      <c r="I35">
        <v>3906661</v>
      </c>
      <c r="J35">
        <v>3906661</v>
      </c>
      <c r="K35">
        <f t="shared" si="1"/>
        <v>0</v>
      </c>
      <c r="M35">
        <v>31136075</v>
      </c>
      <c r="N35">
        <v>31136075</v>
      </c>
      <c r="O35">
        <f t="shared" si="2"/>
        <v>0</v>
      </c>
    </row>
    <row r="36" spans="4:15">
      <c r="D36" t="s">
        <v>195</v>
      </c>
      <c r="E36" t="b">
        <f t="shared" si="0"/>
        <v>0</v>
      </c>
      <c r="I36">
        <v>6549489</v>
      </c>
      <c r="J36">
        <v>6549489</v>
      </c>
      <c r="K36">
        <f t="shared" si="1"/>
        <v>0</v>
      </c>
      <c r="M36">
        <v>1614108</v>
      </c>
      <c r="N36">
        <v>1614108</v>
      </c>
      <c r="O36">
        <f t="shared" si="2"/>
        <v>0</v>
      </c>
    </row>
    <row r="37" spans="4:15">
      <c r="D37" t="s">
        <v>133</v>
      </c>
      <c r="E37" t="b">
        <f t="shared" si="0"/>
        <v>0</v>
      </c>
      <c r="I37">
        <v>1085016</v>
      </c>
      <c r="J37">
        <v>1085016</v>
      </c>
      <c r="K37">
        <f t="shared" si="1"/>
        <v>0</v>
      </c>
      <c r="M37">
        <v>15412808</v>
      </c>
      <c r="N37">
        <v>15412808</v>
      </c>
      <c r="O37">
        <f t="shared" si="2"/>
        <v>0</v>
      </c>
    </row>
    <row r="38" spans="4:15">
      <c r="D38" t="s">
        <v>134</v>
      </c>
      <c r="E38" t="b">
        <f t="shared" si="0"/>
        <v>0</v>
      </c>
      <c r="I38">
        <v>3791478</v>
      </c>
      <c r="J38">
        <v>3791478</v>
      </c>
      <c r="K38">
        <f t="shared" si="1"/>
        <v>0</v>
      </c>
      <c r="M38">
        <v>23954372</v>
      </c>
      <c r="N38">
        <v>23954372</v>
      </c>
      <c r="O38">
        <f t="shared" si="2"/>
        <v>0</v>
      </c>
    </row>
    <row r="39" spans="4:15">
      <c r="D39" t="s">
        <v>196</v>
      </c>
      <c r="E39" t="b">
        <f t="shared" si="0"/>
        <v>0</v>
      </c>
      <c r="I39">
        <v>8966630</v>
      </c>
      <c r="J39">
        <v>8966630</v>
      </c>
      <c r="K39">
        <f t="shared" si="1"/>
        <v>0</v>
      </c>
      <c r="M39">
        <v>9626722</v>
      </c>
      <c r="N39">
        <v>9626722</v>
      </c>
      <c r="O39">
        <f t="shared" si="2"/>
        <v>0</v>
      </c>
    </row>
    <row r="40" spans="4:15">
      <c r="D40" t="s">
        <v>135</v>
      </c>
      <c r="E40" t="b">
        <f t="shared" si="0"/>
        <v>0</v>
      </c>
      <c r="I40">
        <v>959767</v>
      </c>
      <c r="J40">
        <v>959767</v>
      </c>
      <c r="K40">
        <f t="shared" si="1"/>
        <v>0</v>
      </c>
      <c r="M40">
        <v>1680683</v>
      </c>
      <c r="N40">
        <v>1680683</v>
      </c>
      <c r="O40">
        <f t="shared" si="2"/>
        <v>0</v>
      </c>
    </row>
    <row r="41" spans="4:15">
      <c r="D41" t="s">
        <v>136</v>
      </c>
      <c r="E41" t="b">
        <f t="shared" si="0"/>
        <v>0</v>
      </c>
      <c r="I41">
        <v>1857251</v>
      </c>
      <c r="J41">
        <v>1857251</v>
      </c>
      <c r="K41">
        <f t="shared" si="1"/>
        <v>0</v>
      </c>
      <c r="M41">
        <v>31862263</v>
      </c>
      <c r="N41">
        <v>31862263</v>
      </c>
      <c r="O41">
        <f t="shared" si="2"/>
        <v>0</v>
      </c>
    </row>
    <row r="42" spans="4:15">
      <c r="D42" t="s">
        <v>206</v>
      </c>
      <c r="E42" t="b">
        <f t="shared" si="0"/>
        <v>0</v>
      </c>
      <c r="I42">
        <v>2676518</v>
      </c>
      <c r="J42">
        <v>2676518</v>
      </c>
      <c r="K42">
        <f t="shared" si="1"/>
        <v>0</v>
      </c>
      <c r="M42">
        <v>771511</v>
      </c>
      <c r="N42">
        <v>771511</v>
      </c>
      <c r="O42">
        <f t="shared" si="2"/>
        <v>0</v>
      </c>
    </row>
    <row r="43" spans="4:15">
      <c r="D43" t="s">
        <v>197</v>
      </c>
      <c r="E43" t="b">
        <f t="shared" si="0"/>
        <v>0</v>
      </c>
      <c r="I43">
        <v>18762091</v>
      </c>
      <c r="J43">
        <v>18762091</v>
      </c>
      <c r="K43">
        <f t="shared" si="1"/>
        <v>0</v>
      </c>
      <c r="M43">
        <v>36942332</v>
      </c>
      <c r="N43">
        <v>36942332</v>
      </c>
      <c r="O43">
        <f t="shared" si="2"/>
        <v>0</v>
      </c>
    </row>
    <row r="44" spans="4:15">
      <c r="D44" t="s">
        <v>138</v>
      </c>
      <c r="E44" t="b">
        <f t="shared" si="0"/>
        <v>0</v>
      </c>
      <c r="I44">
        <v>0</v>
      </c>
      <c r="J44">
        <v>0</v>
      </c>
      <c r="K44">
        <f>I44-J44</f>
        <v>0</v>
      </c>
      <c r="M44">
        <v>12301504</v>
      </c>
      <c r="N44">
        <v>12301504</v>
      </c>
      <c r="O44">
        <f t="shared" si="2"/>
        <v>0</v>
      </c>
    </row>
    <row r="45" spans="4:15">
      <c r="D45" t="s">
        <v>139</v>
      </c>
      <c r="E45" t="b">
        <f t="shared" si="0"/>
        <v>0</v>
      </c>
      <c r="I45">
        <v>2770024</v>
      </c>
      <c r="J45">
        <v>2770024</v>
      </c>
      <c r="K45">
        <f t="shared" si="1"/>
        <v>0</v>
      </c>
      <c r="M45">
        <v>7584401</v>
      </c>
      <c r="N45">
        <v>7584401</v>
      </c>
      <c r="O45">
        <f t="shared" si="2"/>
        <v>0</v>
      </c>
    </row>
    <row r="46" spans="4:15">
      <c r="D46" t="s">
        <v>140</v>
      </c>
      <c r="E46" t="b">
        <f t="shared" si="0"/>
        <v>0</v>
      </c>
      <c r="I46">
        <v>3941539</v>
      </c>
      <c r="J46">
        <v>3941539</v>
      </c>
      <c r="K46">
        <f t="shared" si="1"/>
        <v>0</v>
      </c>
      <c r="M46">
        <v>41250385</v>
      </c>
      <c r="N46">
        <v>41250385</v>
      </c>
      <c r="O46">
        <f t="shared" si="2"/>
        <v>0</v>
      </c>
    </row>
    <row r="47" spans="4:15">
      <c r="D47" t="s">
        <v>141</v>
      </c>
      <c r="E47" t="b">
        <f t="shared" si="0"/>
        <v>0</v>
      </c>
      <c r="I47">
        <v>2862063</v>
      </c>
      <c r="J47">
        <v>2862063</v>
      </c>
      <c r="K47">
        <f t="shared" si="1"/>
        <v>0</v>
      </c>
      <c r="M47">
        <v>68399</v>
      </c>
      <c r="N47">
        <v>68399</v>
      </c>
      <c r="O47">
        <f t="shared" si="2"/>
        <v>0</v>
      </c>
    </row>
    <row r="48" spans="4:15">
      <c r="D48" s="39" t="s">
        <v>207</v>
      </c>
      <c r="E48" s="39" t="b">
        <f t="shared" si="0"/>
        <v>0</v>
      </c>
      <c r="F48" t="s">
        <v>208</v>
      </c>
      <c r="I48">
        <v>689445</v>
      </c>
      <c r="J48">
        <v>689445</v>
      </c>
      <c r="K48">
        <f t="shared" si="1"/>
        <v>0</v>
      </c>
      <c r="M48">
        <v>11406522</v>
      </c>
      <c r="N48">
        <v>11406522</v>
      </c>
      <c r="O48">
        <f t="shared" si="2"/>
        <v>0</v>
      </c>
    </row>
    <row r="49" spans="4:15">
      <c r="D49" s="39" t="s">
        <v>209</v>
      </c>
      <c r="E49" s="39" t="b">
        <f t="shared" si="0"/>
        <v>0</v>
      </c>
      <c r="F49" t="s">
        <v>208</v>
      </c>
      <c r="I49">
        <v>23425250</v>
      </c>
      <c r="J49">
        <v>23425250</v>
      </c>
      <c r="K49">
        <f t="shared" si="1"/>
        <v>0</v>
      </c>
      <c r="M49">
        <v>14553410</v>
      </c>
      <c r="N49">
        <v>14553410</v>
      </c>
      <c r="O49">
        <f t="shared" si="2"/>
        <v>0</v>
      </c>
    </row>
    <row r="50" spans="4:15">
      <c r="D50" t="s">
        <v>142</v>
      </c>
      <c r="E50" t="b">
        <f t="shared" si="0"/>
        <v>0</v>
      </c>
      <c r="I50">
        <v>22363460</v>
      </c>
      <c r="J50">
        <v>22363460</v>
      </c>
      <c r="K50">
        <f t="shared" si="1"/>
        <v>0</v>
      </c>
      <c r="M50">
        <v>78835947</v>
      </c>
      <c r="N50">
        <v>78835947</v>
      </c>
      <c r="O50">
        <f t="shared" si="2"/>
        <v>0</v>
      </c>
    </row>
    <row r="51" spans="4:15">
      <c r="D51" t="s">
        <v>143</v>
      </c>
      <c r="E51" t="b">
        <f t="shared" si="0"/>
        <v>0</v>
      </c>
      <c r="I51">
        <v>10957764</v>
      </c>
      <c r="J51">
        <v>10957764</v>
      </c>
      <c r="K51">
        <f t="shared" si="1"/>
        <v>0</v>
      </c>
      <c r="M51">
        <v>53296185</v>
      </c>
      <c r="N51">
        <v>53296185</v>
      </c>
      <c r="O51">
        <f t="shared" si="2"/>
        <v>0</v>
      </c>
    </row>
    <row r="52" spans="4:15">
      <c r="D52" t="s">
        <v>144</v>
      </c>
      <c r="E52" t="b">
        <f t="shared" si="0"/>
        <v>0</v>
      </c>
      <c r="I52">
        <v>20884040</v>
      </c>
      <c r="J52">
        <v>20884040</v>
      </c>
      <c r="K52">
        <f t="shared" si="1"/>
        <v>0</v>
      </c>
      <c r="M52">
        <v>74270236</v>
      </c>
      <c r="N52">
        <v>74270236</v>
      </c>
      <c r="O52">
        <f t="shared" si="2"/>
        <v>0</v>
      </c>
    </row>
    <row r="53" spans="4:15">
      <c r="G53" t="str">
        <f t="shared" ref="G53:G54" si="3">IF(D53=A53,"OK")</f>
        <v>OK</v>
      </c>
      <c r="K53">
        <f t="shared" si="1"/>
        <v>0</v>
      </c>
    </row>
    <row r="54" spans="4:15">
      <c r="G54" t="str">
        <f t="shared" si="3"/>
        <v>OK</v>
      </c>
      <c r="K54">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5" ma:contentTypeDescription="Create a new document." ma:contentTypeScope="" ma:versionID="36b24c87cf9bdb0f7649617f44d5bdd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dd0ecd72d15a105813f7fa2f63a27d2a"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Level_x0020_2 xmlns="37395777-011c-4d78-851b-5c6800e5b497"/>
    <Topic xmlns="37395777-011c-4d78-851b-5c6800e5b497"/>
    <Audience xmlns="37395777-011c-4d78-851b-5c6800e5b497"/>
    <Client xmlns="37395777-011c-4d78-851b-5c6800e5b497"/>
  </documentManagement>
</p:properties>
</file>

<file path=customXml/itemProps1.xml><?xml version="1.0" encoding="utf-8"?>
<ds:datastoreItem xmlns:ds="http://schemas.openxmlformats.org/officeDocument/2006/customXml" ds:itemID="{4CE2A05E-9A03-437E-B9B8-5680818D3AAD}"/>
</file>

<file path=customXml/itemProps2.xml><?xml version="1.0" encoding="utf-8"?>
<ds:datastoreItem xmlns:ds="http://schemas.openxmlformats.org/officeDocument/2006/customXml" ds:itemID="{8F42E4E6-37D1-4F67-803E-48A460966C83}"/>
</file>

<file path=customXml/itemProps3.xml><?xml version="1.0" encoding="utf-8"?>
<ds:datastoreItem xmlns:ds="http://schemas.openxmlformats.org/officeDocument/2006/customXml" ds:itemID="{5CA07F6B-3F85-4165-B073-728F1C646F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Oliver Campbell</cp:lastModifiedBy>
  <cp:revision/>
  <dcterms:created xsi:type="dcterms:W3CDTF">2021-10-05T15:01:56Z</dcterms:created>
  <dcterms:modified xsi:type="dcterms:W3CDTF">2022-10-07T11:00:23Z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ies>
</file>