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brunelpp.sharepoint.com/sites/BrunelIntranet/Investments/PM Research/FOIA/2022/"/>
    </mc:Choice>
  </mc:AlternateContent>
  <xr:revisionPtr revIDLastSave="72" documentId="8_{BF1BCA87-8EB0-4CBA-B4EC-8993B9F25687}" xr6:coauthVersionLast="47" xr6:coauthVersionMax="47" xr10:uidLastSave="{E482A1DA-FD12-4FAF-B267-2EBCAADE279E}"/>
  <bookViews>
    <workbookView xWindow="-110" yWindow="-110" windowWidth="19420" windowHeight="10420" xr2:uid="{00000000-000D-0000-FFFF-FFFF00000000}"/>
  </bookViews>
  <sheets>
    <sheet name="Main" sheetId="2" r:id="rId1"/>
    <sheet name="PBI Non property" sheetId="13" state="hidden" r:id="rId2"/>
    <sheet name="Property Bi" sheetId="16" state="hidden" r:id="rId3"/>
    <sheet name="Property Check" sheetId="9" state="hidden" r:id="rId4"/>
  </sheets>
  <definedNames>
    <definedName name="_xlnm._FilterDatabase" localSheetId="0" hidden="1">Main!$A$352:$O$352</definedName>
    <definedName name="_xlnm._FilterDatabase" localSheetId="2" hidden="1">'Property Bi'!$A$1:$D$1</definedName>
  </definedNames>
  <calcPr calcId="191028"/>
  <pivotCaches>
    <pivotCache cacheId="24"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4" i="2" l="1"/>
  <c r="A579" i="2" s="1"/>
  <c r="A584" i="2" s="1"/>
  <c r="A589" i="2" s="1"/>
  <c r="A594" i="2" s="1"/>
  <c r="A599" i="2" s="1"/>
  <c r="A604" i="2" s="1"/>
  <c r="A614" i="2"/>
  <c r="A619" i="2" s="1"/>
  <c r="A624" i="2" s="1"/>
  <c r="A629" i="2" s="1"/>
  <c r="A634" i="2" s="1"/>
  <c r="A639" i="2" s="1"/>
  <c r="A644" i="2" s="1"/>
  <c r="A358" i="2" l="1"/>
  <c r="A363" i="2" s="1"/>
  <c r="A368" i="2" s="1"/>
  <c r="A373" i="2" s="1"/>
  <c r="A378" i="2" s="1"/>
  <c r="A383" i="2" s="1"/>
  <c r="A388" i="2" s="1"/>
  <c r="A393" i="2" s="1"/>
  <c r="A398" i="2" s="1"/>
  <c r="A403" i="2" s="1"/>
  <c r="A408" i="2" s="1"/>
  <c r="A413" i="2" s="1"/>
  <c r="A418" i="2" s="1"/>
  <c r="A423" i="2" s="1"/>
  <c r="A428" i="2" s="1"/>
  <c r="A433" i="2" s="1"/>
  <c r="A438" i="2" s="1"/>
  <c r="A443" i="2" s="1"/>
  <c r="A448" i="2" s="1"/>
  <c r="A453" i="2" s="1"/>
  <c r="A458" i="2" s="1"/>
  <c r="A463" i="2" s="1"/>
  <c r="A468" i="2" l="1"/>
  <c r="A473" i="2" s="1"/>
  <c r="A478" i="2" s="1"/>
  <c r="A483" i="2" s="1"/>
  <c r="A488" i="2" s="1"/>
  <c r="A493" i="2" s="1"/>
  <c r="A498" i="2" s="1"/>
  <c r="A503" i="2" s="1"/>
  <c r="A508" i="2" s="1"/>
  <c r="A513" i="2" s="1"/>
  <c r="A518" i="2" s="1"/>
  <c r="A523" i="2" s="1"/>
  <c r="A528" i="2" s="1"/>
  <c r="A533" i="2" s="1"/>
  <c r="A538" i="2" s="1"/>
  <c r="A543" i="2" s="1"/>
  <c r="A548" i="2" s="1"/>
  <c r="E11"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 i="9"/>
  <c r="K44"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5" i="9"/>
  <c r="K46" i="9"/>
  <c r="K47" i="9"/>
  <c r="K48" i="9"/>
  <c r="K49" i="9"/>
  <c r="K50" i="9"/>
  <c r="K51" i="9"/>
  <c r="K52" i="9"/>
  <c r="K53" i="9"/>
  <c r="K54" i="9"/>
  <c r="K5" i="9"/>
  <c r="E31" i="9"/>
  <c r="E32" i="9"/>
  <c r="E33" i="9"/>
  <c r="E34" i="9"/>
  <c r="E35" i="9"/>
  <c r="E36" i="9"/>
  <c r="E37" i="9"/>
  <c r="E38" i="9"/>
  <c r="E39" i="9"/>
  <c r="E40" i="9"/>
  <c r="E41" i="9"/>
  <c r="E42" i="9"/>
  <c r="E43" i="9"/>
  <c r="E44" i="9"/>
  <c r="E45" i="9"/>
  <c r="E46" i="9"/>
  <c r="E47" i="9"/>
  <c r="E48" i="9"/>
  <c r="E49" i="9"/>
  <c r="E50" i="9"/>
  <c r="E51" i="9"/>
  <c r="E52" i="9"/>
  <c r="G53" i="9"/>
  <c r="G54" i="9"/>
  <c r="E22" i="9"/>
  <c r="E23" i="9"/>
  <c r="E24" i="9"/>
  <c r="E25" i="9"/>
  <c r="E26" i="9"/>
  <c r="E27" i="9"/>
  <c r="E28" i="9"/>
  <c r="E29" i="9"/>
  <c r="E30" i="9"/>
  <c r="E21" i="9"/>
  <c r="E13" i="9"/>
  <c r="E14" i="9"/>
  <c r="E15" i="9"/>
  <c r="E16" i="9"/>
  <c r="E17" i="9"/>
  <c r="E18" i="9"/>
  <c r="E19" i="9"/>
  <c r="E20" i="9"/>
  <c r="E12" i="9"/>
  <c r="E6" i="9"/>
  <c r="E7" i="9"/>
  <c r="E8" i="9"/>
  <c r="E9" i="9"/>
  <c r="E10" i="9"/>
  <c r="E5" i="9"/>
  <c r="H5" i="9"/>
  <c r="A553" i="2" l="1"/>
  <c r="A558" i="2" s="1"/>
  <c r="A563" i="2" s="1"/>
</calcChain>
</file>

<file path=xl/sharedStrings.xml><?xml version="1.0" encoding="utf-8"?>
<sst xmlns="http://schemas.openxmlformats.org/spreadsheetml/2006/main" count="1652" uniqueCount="214">
  <si>
    <t>CONFIDENTIAL</t>
  </si>
  <si>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</si>
  <si>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</si>
  <si>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t>
  </si>
  <si>
    <t>Buckingham</t>
  </si>
  <si>
    <t>Cornwall</t>
  </si>
  <si>
    <t>Devon</t>
  </si>
  <si>
    <t>Dorset</t>
  </si>
  <si>
    <t>EAPF</t>
  </si>
  <si>
    <t>Gloucester</t>
  </si>
  <si>
    <t>Oxford</t>
  </si>
  <si>
    <t>Somerset</t>
  </si>
  <si>
    <t>Wiltshire</t>
  </si>
  <si>
    <t>TOTAL</t>
  </si>
  <si>
    <t>Avon Pension Fund</t>
  </si>
  <si>
    <t>Buckinghamshire County Council Pension Fund</t>
  </si>
  <si>
    <t>Cornwall Pension Fund</t>
  </si>
  <si>
    <t>Devon Pension Fund</t>
  </si>
  <si>
    <t>Dorset County Pension Fund</t>
  </si>
  <si>
    <t>Gloucestershire Pension Fund</t>
  </si>
  <si>
    <t>Oxfordshire Pension Fund</t>
  </si>
  <si>
    <t>Somerset County Council Pension Fund</t>
  </si>
  <si>
    <t>Wiltshire Pension Fund</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</si>
  <si>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</si>
  <si>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</si>
  <si>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</si>
  <si>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Commitment</t>
  </si>
  <si>
    <t>Vintage</t>
  </si>
  <si>
    <t>Focus</t>
  </si>
  <si>
    <t>Pan-European  diversified Infra
Majority Brownfield</t>
  </si>
  <si>
    <t>Term (exclu. extensions)</t>
  </si>
  <si>
    <t>25 years</t>
  </si>
  <si>
    <t>Currency of Fund</t>
  </si>
  <si>
    <t>Euro</t>
  </si>
  <si>
    <t>Commitment amount (local)</t>
  </si>
  <si>
    <t>Unfunded commitment</t>
  </si>
  <si>
    <t>Distributions since inception</t>
  </si>
  <si>
    <t>IRR</t>
  </si>
  <si>
    <t>NTR Renewable Energy Infrastructure II</t>
  </si>
  <si>
    <t>NTR Renewable Energy Infra Fund II - ICAV</t>
  </si>
  <si>
    <t xml:space="preserve"> </t>
  </si>
  <si>
    <t xml:space="preserve">Western European wind &amp; solar 
Majority RTB new generation </t>
  </si>
  <si>
    <t>29 years</t>
  </si>
  <si>
    <t>Unfunded commitment (local)</t>
  </si>
  <si>
    <t>CD Clean Energy and Infra. 08 SCSp</t>
  </si>
  <si>
    <t>Capital Dynamics Clean Energy Infrastructure 8 ScSp</t>
  </si>
  <si>
    <t xml:space="preserve">UK Western Europe renewables 
Majority RTB new generation </t>
  </si>
  <si>
    <t>12 years</t>
  </si>
  <si>
    <t>GBP</t>
  </si>
  <si>
    <t>CD Clean Energy Infrastructure 07A LP</t>
  </si>
  <si>
    <t>Capital Dynamics Clean Energy Infrastructure 7-A, L.P</t>
  </si>
  <si>
    <t xml:space="preserve">North American renewables 
Income yielding generation </t>
  </si>
  <si>
    <t>15 years</t>
  </si>
  <si>
    <t>USD</t>
  </si>
  <si>
    <t>StepStone B Infrastructure Fund</t>
  </si>
  <si>
    <t>Global, OECD, primary focus, on Core/Core+ strategies, heavily supporting clean energy technologies</t>
  </si>
  <si>
    <t>10 years</t>
  </si>
  <si>
    <t>StepStone B II - Generalist</t>
  </si>
  <si>
    <t>Global, OECD, focussed on Core+/Value-Add transport, telecoms and power infrastructure</t>
  </si>
  <si>
    <t>n/m</t>
  </si>
  <si>
    <t>StepStone B II - Renewables</t>
  </si>
  <si>
    <t>Global, OECD, focussed on Core/Core+ clean energy generation, storage &amp; transition infrastructure</t>
  </si>
  <si>
    <t>StepStone B III</t>
  </si>
  <si>
    <r>
      <t xml:space="preserve">Brunel </t>
    </r>
    <r>
      <rPr>
        <b/>
        <u/>
        <sz val="11"/>
        <color theme="1"/>
        <rFont val="Century Gothic"/>
        <family val="2"/>
      </rPr>
      <t>SECURED INCOME</t>
    </r>
    <r>
      <rPr>
        <b/>
        <sz val="11"/>
        <color theme="1"/>
        <rFont val="Century Gothic"/>
        <family val="2"/>
      </rPr>
      <t xml:space="preserve"> PORTFOLIO</t>
    </r>
  </si>
  <si>
    <t>ASI Long Lease Property Managed Fund</t>
  </si>
  <si>
    <t>ASI Long-Lease Property Fund</t>
  </si>
  <si>
    <t>open-ended</t>
  </si>
  <si>
    <t>UK, institutional, long-income property</t>
  </si>
  <si>
    <t>n/a</t>
  </si>
  <si>
    <t>M&amp;G Secured Property Income Fund</t>
  </si>
  <si>
    <t>UK , institutional, long-income property</t>
  </si>
  <si>
    <t>Greencoat Renewable Income</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</si>
  <si>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</si>
  <si>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</si>
  <si>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CD Global Secondaries 05 (Feeder)</t>
  </si>
  <si>
    <t>Capital Dynamics Global Secondary Fund V (Feeder) SCSp</t>
  </si>
  <si>
    <t>Globally diverse secondary fund</t>
  </si>
  <si>
    <t>NB PE Impact Fund</t>
  </si>
  <si>
    <t>NB Private Equity Impact (Offshore) Fund L.P</t>
  </si>
  <si>
    <t>Global impact co-investment fund with complementary impact primary funds</t>
  </si>
  <si>
    <t>NB SCIOP IV</t>
  </si>
  <si>
    <t>NB Strategic Co-Investment (Offshore) Partners Fund IV LP</t>
  </si>
  <si>
    <t>Global co-investment fund</t>
  </si>
  <si>
    <t>Ardian LBO Fund 07 A</t>
  </si>
  <si>
    <t>Pan European Buyout Fund</t>
  </si>
  <si>
    <t>EUR</t>
  </si>
  <si>
    <t>AlpInvest Secondaries 07</t>
  </si>
  <si>
    <t>Global Secondaries Fund</t>
  </si>
  <si>
    <t>Summit Europe Growth 03</t>
  </si>
  <si>
    <t>European Growth Fund</t>
  </si>
  <si>
    <t>Vespa Capital 03</t>
  </si>
  <si>
    <t>UK Lower Mid Market Fund</t>
  </si>
  <si>
    <t>AlpInvest Co-Investment 08</t>
  </si>
  <si>
    <t>Global Co-investments Fund</t>
  </si>
  <si>
    <t>LGT Crown Global Secondaries V</t>
  </si>
  <si>
    <t>Montana Capital Partners OSP V</t>
  </si>
  <si>
    <t>New Mountain 06</t>
  </si>
  <si>
    <t>North American Buyouts Fund</t>
  </si>
  <si>
    <t>Genstar X (EU)</t>
  </si>
  <si>
    <t>Genstar X Opportunities Fund</t>
  </si>
  <si>
    <t>North American Co-Investment</t>
  </si>
  <si>
    <t>Insight Partners X Follow-On</t>
  </si>
  <si>
    <t>Global Secondaries</t>
  </si>
  <si>
    <t>In line with the remaining term of Fund X </t>
  </si>
  <si>
    <t>Inflexion Buyout VI</t>
  </si>
  <si>
    <t>Western Europe Buyout</t>
  </si>
  <si>
    <t>Insight Partners XII</t>
  </si>
  <si>
    <t>Global Growth</t>
  </si>
  <si>
    <t>Summa Equity 03</t>
  </si>
  <si>
    <t>Impact/ Buyout &amp; Growth</t>
  </si>
  <si>
    <t>Eur</t>
  </si>
  <si>
    <t>J-STAR No.5</t>
  </si>
  <si>
    <t>Buyout</t>
  </si>
  <si>
    <t>10 Years</t>
  </si>
  <si>
    <t>JPY</t>
  </si>
  <si>
    <t>PAI Partners 08</t>
  </si>
  <si>
    <t>Atomico Venture 06</t>
  </si>
  <si>
    <t>Baring Asia 08</t>
  </si>
  <si>
    <t>Apax Global Impact 01</t>
  </si>
  <si>
    <r>
      <t xml:space="preserve">Brunel </t>
    </r>
    <r>
      <rPr>
        <b/>
        <u/>
        <sz val="11"/>
        <color theme="1"/>
        <rFont val="Century Gothic"/>
        <family val="2"/>
      </rPr>
      <t>PRIVATE DEBT</t>
    </r>
    <r>
      <rPr>
        <b/>
        <sz val="11"/>
        <color theme="1"/>
        <rFont val="Century Gothic"/>
        <family val="2"/>
      </rPr>
      <t xml:space="preserve"> Portfolio</t>
    </r>
  </si>
  <si>
    <t>Private Debt Portfolio Cycle II</t>
  </si>
  <si>
    <t>Private Debt Portfolio Cycle 2</t>
  </si>
  <si>
    <t>Corporate Direct Lending</t>
  </si>
  <si>
    <r>
      <t xml:space="preserve">Brunel </t>
    </r>
    <r>
      <rPr>
        <b/>
        <u/>
        <sz val="11"/>
        <rFont val="Century Gothic"/>
        <family val="2"/>
      </rPr>
      <t>UK PROPERTY</t>
    </r>
    <r>
      <rPr>
        <b/>
        <sz val="11"/>
        <rFont val="Century Gothic"/>
        <family val="2"/>
      </rPr>
      <t xml:space="preserve"> Portfolio</t>
    </r>
  </si>
  <si>
    <t>Aberdeen Standard UK Retail Park Trust</t>
  </si>
  <si>
    <t>NAV</t>
  </si>
  <si>
    <t>Distributions</t>
  </si>
  <si>
    <t>Aberdeen Standard UK Shopping Centre</t>
  </si>
  <si>
    <t>AEW UK Real Return Fund</t>
  </si>
  <si>
    <t>AIPL B</t>
  </si>
  <si>
    <t>Ardstone UK Regional Office Fund</t>
  </si>
  <si>
    <t>ASI Airport Industrial Property UT</t>
  </si>
  <si>
    <t>Blackrock UK Property Fund</t>
  </si>
  <si>
    <t>Bridges Property Alternatives Fund IV UT</t>
  </si>
  <si>
    <t>CBRE UK Property PAIF</t>
  </si>
  <si>
    <t>Clearbell UK Strategic Trust</t>
  </si>
  <si>
    <t>Columbia Threadneedle Property UT</t>
  </si>
  <si>
    <t>Cordatus Property Trust</t>
  </si>
  <si>
    <t>Curlew Student Trust</t>
  </si>
  <si>
    <t>DV4</t>
  </si>
  <si>
    <t>Fiera Real Estate Opportunity Fund IV</t>
  </si>
  <si>
    <t>FRXL Co-Investment 2</t>
  </si>
  <si>
    <t>FRXL Co-Investment</t>
  </si>
  <si>
    <t>Hermes Property Unit Trust</t>
  </si>
  <si>
    <t>Hunter UK Retail Property</t>
  </si>
  <si>
    <t>Lend Lease Partnership - CBRE</t>
  </si>
  <si>
    <t>LGIM Industrial Property Investment Fund</t>
  </si>
  <si>
    <t>Longbow UK Real Estate III</t>
  </si>
  <si>
    <t>Lothbury Property Trust</t>
  </si>
  <si>
    <t>M&amp;G UK Property Fund</t>
  </si>
  <si>
    <t>M&amp;G UK Residential Property Fund</t>
  </si>
  <si>
    <t>Medicx Healthfund II</t>
  </si>
  <si>
    <t>Nuveen Central London Office Fund</t>
  </si>
  <si>
    <t>Nuveen Global RE Debt Fund I</t>
  </si>
  <si>
    <t>Nuveen Global RE Debt Partners Fund I</t>
  </si>
  <si>
    <t>Nuveen Global RE Debt Partners Fund II</t>
  </si>
  <si>
    <t>Nuveen UK Property Fund</t>
  </si>
  <si>
    <t>Nuveen UK Retail Warehouse Fund</t>
  </si>
  <si>
    <t>Nuveen UK Shopping Centre Fund</t>
  </si>
  <si>
    <t>Octopus Healthcare Fund</t>
  </si>
  <si>
    <t>Palmer Capital Development Fund III</t>
  </si>
  <si>
    <t>PGIM UK Affordable Housing Fund</t>
  </si>
  <si>
    <t>PP Property Finance PCC</t>
  </si>
  <si>
    <t>Ribston UK Industrial</t>
  </si>
  <si>
    <t>RREEF UK Property Ventures Fund No 3</t>
  </si>
  <si>
    <t>Schroder UK Real Estate Fund</t>
  </si>
  <si>
    <t>UBS Triton Property Unit Trust</t>
  </si>
  <si>
    <t>UBS Life Sciences Trust</t>
  </si>
  <si>
    <t>Unite Student Accommodation Fund (USAF)</t>
  </si>
  <si>
    <t>Nuveen UK Shopping Centre - FA</t>
  </si>
  <si>
    <t>Fiera Real Estate Long Income Fund</t>
  </si>
  <si>
    <r>
      <t xml:space="preserve">Brunel </t>
    </r>
    <r>
      <rPr>
        <b/>
        <u/>
        <sz val="11"/>
        <color theme="1"/>
        <rFont val="Century Gothic"/>
        <family val="2"/>
      </rPr>
      <t>INTERNATIONAL PROPERTY</t>
    </r>
    <r>
      <rPr>
        <b/>
        <sz val="11"/>
        <color theme="1"/>
        <rFont val="Century Gothic"/>
        <family val="2"/>
      </rPr>
      <t xml:space="preserve"> Portfolio</t>
    </r>
  </si>
  <si>
    <t>Ardstone Residential Partners Fund</t>
  </si>
  <si>
    <t>NAV (local)</t>
  </si>
  <si>
    <t>CBRE GIP Global Alpha Fund - Class IV</t>
  </si>
  <si>
    <t>CBRE Global Invest Pan European</t>
  </si>
  <si>
    <t>Charter Hall Prime Industrial</t>
  </si>
  <si>
    <t>AUD</t>
  </si>
  <si>
    <t>Irish Property (IPUT)</t>
  </si>
  <si>
    <t>LaSalle Encore Fund A Euro</t>
  </si>
  <si>
    <t>M&amp;G Asia Property Fund</t>
  </si>
  <si>
    <t>M&amp;G RE Debt 02</t>
  </si>
  <si>
    <t>M&amp;G Real Estate Debt II</t>
  </si>
  <si>
    <t>M&amp;G RE Debt 03</t>
  </si>
  <si>
    <t>M&amp;G Real Estate Debt III</t>
  </si>
  <si>
    <t>Nuveen European Outlet Mall Fund</t>
  </si>
  <si>
    <t>Ostara Japan Fund 03</t>
  </si>
  <si>
    <t>Kayne Anderson Core Real Estate</t>
  </si>
  <si>
    <t>Blackstone Property Partners Europe</t>
  </si>
  <si>
    <t>Cortland Growth and Income</t>
  </si>
  <si>
    <t>Lion Industrial Trust</t>
  </si>
  <si>
    <t>Clarion Lion Properties 01</t>
  </si>
  <si>
    <t>PRISA 01</t>
  </si>
  <si>
    <r>
      <t xml:space="preserve">Brunel </t>
    </r>
    <r>
      <rPr>
        <b/>
        <u/>
        <sz val="11"/>
        <color theme="1"/>
        <rFont val="Century Gothic"/>
        <family val="2"/>
      </rPr>
      <t>CORNWALL LOCAL IMPACT</t>
    </r>
    <r>
      <rPr>
        <b/>
        <sz val="11"/>
        <color theme="1"/>
        <rFont val="Century Gothic"/>
        <family val="2"/>
      </rPr>
      <t xml:space="preserve"> Portfolio</t>
    </r>
  </si>
  <si>
    <t>Cornwall Local Impact</t>
  </si>
  <si>
    <t>Fund Name</t>
  </si>
  <si>
    <t>Uncalled commitments (Unfunded)</t>
  </si>
  <si>
    <t xml:space="preserve">Fund </t>
  </si>
  <si>
    <t>client name</t>
  </si>
  <si>
    <t>Average of Net IRR (Primary)</t>
  </si>
  <si>
    <t>Adjusted value</t>
  </si>
  <si>
    <t>Patrizia Rockspring Hanover PUT</t>
  </si>
  <si>
    <t>Sum of Distributions</t>
  </si>
  <si>
    <t>Brunel - UK Property</t>
  </si>
  <si>
    <t>(blank)</t>
  </si>
  <si>
    <t>Sum of Adjusted value</t>
  </si>
  <si>
    <t>Portfolio</t>
  </si>
  <si>
    <t xml:space="preserve">Distrubutions check </t>
  </si>
  <si>
    <t>Columbia Threadneedle Pension Property</t>
  </si>
  <si>
    <t>Palmer Capital Development Fund IV</t>
  </si>
  <si>
    <t>Schroder (Jersey) Income Plus RE</t>
  </si>
  <si>
    <t>Avon hold outside</t>
  </si>
  <si>
    <t>Schroder Special Situations Fund</t>
  </si>
  <si>
    <r>
      <t xml:space="preserve">As at </t>
    </r>
    <r>
      <rPr>
        <b/>
        <sz val="11"/>
        <color theme="1"/>
        <rFont val="Century Gothic"/>
        <family val="2"/>
      </rPr>
      <t>30 September 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</si>
</sst>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u/>
      <sz val="11"/>
      <color theme="10"/>
      <name val="Calibri"/>
      <family val="2"/>
      <scheme val="minor"/>
    </font>
    <font>
      <sz val="11"/>
      <name val="Calibri"/>
      <family val="2"/>
      <scheme val="minor"/>
    </font>
    <font>
      <u/>
      <sz val="11"/>
      <color rgb="FFFF0000"/>
      <name val="Calibri"/>
      <family val="2"/>
      <scheme val="minor"/>
    </font>
    <font>
      <sz val="11"/>
      <color indexed="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00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1" fillId="0" borderId="0" applyNumberFormat="0" applyFill="0" applyBorder="0" applyAlignment="0" applyProtection="0"/>
    <xf numFmtId="0" fontId="34" fillId="0" borderId="0"/>
  </cellStyleXfs>
  <cellXfs count="44">
    <xf numFmtId="0" fontId="0" fillId="0" borderId="0" xfId="0"/>
    <xf numFmtId="0" fontId="18" fillId="0" borderId="0" xfId="0" applyFont="1" applyAlignment="1">
      <alignment horizontal="center"/>
    </xf>
    <xf numFmtId="0" fontId="18" fillId="0" borderId="0" xfId="0" applyFont="1"/>
    <xf numFmtId="0" fontId="19" fillId="0" borderId="0" xfId="0" applyFont="1" applyAlignment="1">
      <alignment horizontal="center"/>
    </xf>
    <xf numFmtId="0" fontId="20" fillId="0" borderId="0" xfId="0" applyFont="1" applyAlignment="1">
      <alignment horizontal="right"/>
    </xf>
    <xf numFmtId="165" fontId="21" fillId="0" borderId="0" xfId="0" applyNumberFormat="1" applyFont="1" applyAlignment="1">
      <alignment horizontal="right"/>
    </xf>
    <xf numFmtId="0" fontId="18" fillId="0" borderId="0" xfId="0" applyFont="1" applyAlignment="1">
      <alignment horizontal="right"/>
    </xf>
    <xf numFmtId="0" fontId="21" fillId="0" borderId="0" xfId="0" applyFont="1" applyAlignment="1">
      <alignment horizontal="right"/>
    </xf>
    <xf numFmtId="0" fontId="19" fillId="0" borderId="0" xfId="0" applyFont="1"/>
    <xf numFmtId="0" fontId="18" fillId="0" borderId="0" xfId="0" applyFont="1" applyAlignment="1">
      <alignment horizontal="center" vertical="center" wrapText="1"/>
    </xf>
    <xf numFmtId="165" fontId="27" fillId="0" borderId="0" xfId="0" applyNumberFormat="1" applyFont="1" applyAlignment="1">
      <alignment horizontal="right"/>
    </xf>
    <xf numFmtId="0" fontId="18" fillId="0" borderId="0" xfId="0" applyFont="1" applyAlignment="1">
      <alignment horizontal="right" wrapText="1"/>
    </xf>
    <xf numFmtId="3" fontId="28" fillId="0" borderId="0" xfId="0" applyNumberFormat="1" applyFont="1" applyAlignment="1">
      <alignment horizontal="right"/>
    </xf>
    <xf numFmtId="0" fontId="28" fillId="0" borderId="0" xfId="0" applyFont="1"/>
    <xf numFmtId="164" fontId="28" fillId="0" borderId="0" xfId="2" applyNumberFormat="1" applyFont="1" applyFill="1" applyAlignment="1">
      <alignment horizontal="right"/>
    </xf>
    <xf numFmtId="0" fontId="29" fillId="0" borderId="0" xfId="0" applyFont="1" applyAlignment="1">
      <alignment horizontal="right" vertical="center" wrapText="1"/>
    </xf>
    <xf numFmtId="165" fontId="28" fillId="0" borderId="0" xfId="1" applyNumberFormat="1" applyFont="1" applyFill="1" applyAlignment="1">
      <alignment horizontal="right"/>
    </xf>
    <xf numFmtId="3" fontId="20" fillId="0" borderId="0" xfId="0" applyNumberFormat="1" applyFont="1" applyAlignment="1">
      <alignment horizontal="right"/>
    </xf>
    <xf numFmtId="0" fontId="28" fillId="0" borderId="0" xfId="0" applyFont="1" applyAlignment="1">
      <alignment horizontal="right"/>
    </xf>
    <xf numFmtId="165" fontId="18" fillId="0" borderId="0" xfId="0" applyNumberFormat="1" applyFont="1"/>
    <xf numFmtId="0" fontId="28" fillId="0" borderId="0" xfId="0" applyFont="1" applyAlignment="1">
      <alignment horizontal="center"/>
    </xf>
    <xf numFmtId="3" fontId="18" fillId="0" borderId="0" xfId="0" applyNumberFormat="1" applyFont="1" applyAlignment="1">
      <alignment horizontal="right"/>
    </xf>
    <xf numFmtId="0" fontId="21" fillId="0" borderId="0" xfId="0" applyFont="1"/>
    <xf numFmtId="9" fontId="28" fillId="0" borderId="0" xfId="2" applyFont="1" applyAlignment="1">
      <alignment horizontal="right"/>
    </xf>
    <xf numFmtId="3" fontId="21" fillId="0" borderId="0" xfId="0" applyNumberFormat="1" applyFont="1" applyAlignment="1">
      <alignment horizontal="right"/>
    </xf>
    <xf numFmtId="9" fontId="28" fillId="0" borderId="0" xfId="0" applyNumberFormat="1" applyFont="1" applyAlignment="1">
      <alignment horizontal="right"/>
    </xf>
    <xf numFmtId="164" fontId="20" fillId="0" borderId="0" xfId="2" applyNumberFormat="1" applyFont="1" applyFill="1" applyAlignment="1">
      <alignment horizontal="right"/>
    </xf>
    <xf numFmtId="9" fontId="28" fillId="0" borderId="0" xfId="2" applyFont="1" applyFill="1" applyAlignment="1">
      <alignment horizontal="right"/>
    </xf>
    <xf numFmtId="0" fontId="20" fillId="0" borderId="0" xfId="0" applyFont="1" applyAlignment="1">
      <alignment horizontal="left"/>
    </xf>
    <xf numFmtId="0" fontId="14" fillId="0" borderId="0" xfId="44" applyFont="1" applyFill="1" applyAlignment="1">
      <alignment vertical="center"/>
    </xf>
    <xf numFmtId="0" fontId="32" fillId="0" borderId="0" xfId="44" applyFont="1" applyFill="1" applyAlignment="1">
      <alignment vertical="center"/>
    </xf>
    <xf numFmtId="3" fontId="27" fillId="0" borderId="0" xfId="0" applyNumberFormat="1" applyFont="1" applyAlignment="1">
      <alignment horizontal="right"/>
    </xf>
    <xf numFmtId="0" fontId="33" fillId="0" borderId="0" xfId="44" applyFont="1" applyFill="1" applyAlignment="1">
      <alignment vertical="center"/>
    </xf>
    <xf numFmtId="0" fontId="14" fillId="0" borderId="0" xfId="0" applyFont="1"/>
    <xf numFmtId="0" fontId="26" fillId="0" borderId="0" xfId="0" applyFont="1" applyAlignment="1">
      <alignment wrapText="1"/>
    </xf>
    <xf numFmtId="0" fontId="0" fillId="0" borderId="0" xfId="0" pivotButton="1"/>
    <xf numFmtId="0" fontId="0" fillId="0" borderId="0" xfId="0" applyAlignment="1">
      <alignment horizontal="left"/>
    </xf>
    <xf numFmtId="0" fontId="0" fillId="34" borderId="0" xfId="0" applyFill="1"/>
    <xf numFmtId="164" fontId="28" fillId="0" borderId="0" xfId="2" applyNumberFormat="1" applyFont="1" applyAlignment="1">
      <alignment horizontal="right"/>
    </xf>
    <xf numFmtId="0" fontId="18" fillId="0" borderId="0" xfId="0" applyFont="1" applyAlignment="1">
      <alignment horizontal="left" vertical="center" wrapText="1"/>
    </xf>
    <xf numFmtId="10" fontId="0" fillId="0" borderId="0" xfId="0" applyNumberFormat="1"/>
    <xf numFmtId="0" fontId="22" fillId="33" borderId="0" xfId="0" applyFont="1" applyFill="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 2" xfId="45" xr:uid="{E97E68C8-3879-43C4-86B7-D8BFD71FBA9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le Forrister" refreshedDate="44931.668370601852" createdVersion="7" refreshedVersion="8" minRefreshableVersion="3" recordCount="392" xr:uid="{899B2393-DA13-4EBC-A478-E87F98D03FFD}">
  <cacheSource type="worksheet">
    <worksheetSource ref="A1:N1048576" sheet="Raw data"/>
  </cacheSource>
  <cacheFields count="14">
    <cacheField name="Portfolio" numFmtId="0">
      <sharedItems containsBlank="1" count="8">
        <s v="Brunel - Cornwall Local Impact"/>
        <s v="Brunel - Infrastructure"/>
        <s v="Brunel - International Property"/>
        <s v="Brunel - Private Debt"/>
        <s v="Brunel - Private Equity"/>
        <s v="Brunel - Secured Income"/>
        <s v="Brunel - UK Property"/>
        <m/>
      </sharedItems>
    </cacheField>
    <cacheField name="Fund Name" numFmtId="0">
      <sharedItems containsBlank="1" count="129">
        <s v="Cornwall Local Impact"/>
        <s v="CD Clean Energy Infrastructure 07A LP"/>
        <s v="Core Infrastructure Fund 02"/>
        <s v="NTR Renewable Energy Infrastructure II"/>
        <s v="StepStone B II - Generalist"/>
        <s v="StepStone B II - Renewables"/>
        <s v="StepStone B III"/>
        <s v="StepStone B Infrastructure Fund"/>
        <s v="Ardstone Residential Partners Fund"/>
        <s v="AXA Residential Europe Fund"/>
        <s v="Barings European Core Property Fund"/>
        <s v="Blackstone Property Partners Europe"/>
        <s v="CBRE GIP Global Alpha Fund - Class IV"/>
        <s v="CBRE Global Invest Pan European"/>
        <s v="Charter Hall Prime Industrial"/>
        <s v="Clarion Lion Properties 01"/>
        <s v="Cortland Growth and Income"/>
        <s v="Invesco Real Estate Asia 01"/>
        <s v="Irish Property (IPUT)"/>
        <s v="Kayne Anderson Core Real Estate"/>
        <s v="LaSalle Encore Fund A Euro"/>
        <s v="Lion Industrial Trust"/>
        <s v="M&amp;G Asia Property Fund"/>
        <s v="M&amp;G RE Debt 02"/>
        <s v="M&amp;G RE Debt 03"/>
        <s v="Ostara Japan Fund 03"/>
        <s v="PRISA 01"/>
        <s v="Private Debt Portfolio Cycle II"/>
        <s v="AlpInvest Co-Investment 08"/>
        <s v="AlpInvest Secondaries 07"/>
        <s v="Apax Global Impact 01"/>
        <s v="Ardian LBO Fund 07 A"/>
        <s v="Atomico Venture 06"/>
        <s v="Baring Asia 08"/>
        <s v="CD Global Secondaries 05 (Feeder)"/>
        <s v="Genstar X (EU)"/>
        <s v="Genstar X Opportunities Fund"/>
        <s v="Inflexion Buyout VI"/>
        <s v="Insight Partners X Follow-On"/>
        <s v="Insight Partners XII"/>
        <s v="J-STAR No.5"/>
        <s v="LGT Crown Global Secondaries V"/>
        <s v="Montana Capital Partners OSP V"/>
        <s v="NB PE Impact Fund"/>
        <s v="NB SCIOP IV"/>
        <s v="New Mountain 06"/>
        <s v="PAI Partners 08"/>
        <s v="Summa Equity 03"/>
        <s v="Summit Europe Growth 03"/>
        <s v="Vespa Capital 03"/>
        <s v="ASI Long Lease Property Managed Fund"/>
        <s v="Greencoat Renewable Income"/>
        <s v="M&amp;G Secured Property Income Fund"/>
        <s v="Aberdeen Standard UK Retail Park Trust"/>
        <s v="Aberdeen Standard UK Shopping Centre"/>
        <s v="AEW UK Real Return Fund"/>
        <s v="AIPL B"/>
        <s v="Ardstone UK Regional Office Fund"/>
        <s v="ASI Airport Industrial Property UT"/>
        <s v="Blackrock UK Property Fund"/>
        <s v="Bridges Property Alternatives Fund IV UT"/>
        <s v="CBRE UK Property PAIF"/>
        <s v="Clearbell UK Strategic Trust"/>
        <s v="Columbia Threadneedle Property UT"/>
        <s v="Cordatus Property Trust"/>
        <s v="Curlew Student Trust"/>
        <s v="DV4"/>
        <s v="Fiera Real Estate Long Income Fund"/>
        <s v="Fiera Real Estate Opportunity Fund IV"/>
        <s v="FRXL Co-Investment 2"/>
        <s v="FRXL Co-Investment"/>
        <s v="Hermes Property Unit Trust"/>
        <s v="Hunter UK Retail Property"/>
        <s v="Lend Lease Partnership - CBRE"/>
        <s v="LGIM Industrial Property Investment Fund"/>
        <s v="Longbow UK Real Estate III"/>
        <s v="M&amp;G UK Property Fund"/>
        <s v="M&amp;G UK Residential Property Fund"/>
        <s v="Medicx Healthfund II"/>
        <s v="Nuveen Central London Office Fund"/>
        <s v="Nuveen Global RE Debt Fund I"/>
        <s v="Nuveen Global RE Debt Partners Fund II"/>
        <s v="Nuveen UK Property Fund"/>
        <s v="Nuveen UK Shopping Centre - FA"/>
        <s v="Nuveen UK Shopping Centre Fund"/>
        <s v="Octopus Healthcare Fund"/>
        <s v="Palmer Capital Development Fund III"/>
        <s v="PGIM UK Affordable Housing Fund"/>
        <s v="PP Property Finance PCC"/>
        <s v="Ribston UK Industrial"/>
        <s v="RREEF UK Property Ventures Fund No 3"/>
        <s v="Schroder UK Real Estate Fund"/>
        <s v="UBS Life Sciences Trust"/>
        <s v="UBS Triton Property Unit Trust"/>
        <s v="CD Clean Energy and Infra. 08 SCSp"/>
        <m/>
        <s v="Cash and liquidity (EUR)" u="1"/>
        <s v="Nuveen European Outlet Mall Fund" u="1"/>
        <s v="Summit Europe Growth 05" u="1"/>
        <s v="Goodman European Logistics Fund" u="1"/>
        <s v="Cash and liquidity (USD)" u="1"/>
        <s v="Cash and liquidity (GBP)" u="1"/>
        <s v="Summit Europe Growth 06" u="1"/>
        <s v="Lothbury Property Trust" u="1"/>
        <s v="M&amp;G RE Debt 04" u="1"/>
        <s v="Gloucestershire Pension Fund" u="1"/>
        <s v="Dorset County Pension Fund" u="1"/>
        <s v="Patrizia Rockspring Hanover PUT" u="1"/>
        <s v="Somerset County Council Pension Fund" u="1"/>
        <s v="Greystar Growth and Income" u="1"/>
        <s v="Avon Pension Fund" u="1"/>
        <s v="Oxfordshire Pension Fund" u="1"/>
        <s v="Cornwall Pension Fund" u="1"/>
        <s v="Columbia Threadneedle Pension Property" u="1"/>
        <s v="FRXL Co-Investment 4" u="1"/>
        <s v="Buckinghamshire County Council Pension Fund" u="1"/>
        <s v="AEW UK Core Property Fund" u="1"/>
        <s v="Orchard Street Social and Environmental Impact" u="1"/>
        <s v="Principal European Core" u="1"/>
        <s v="UBS Triton Property Unit Trust (Jersey)" u="1"/>
        <s v="Schroder West End London PUT (WELPUT)" u="1"/>
        <s v="Cornwall Local Impact " u="1"/>
        <s v="Nuveen UK Retail Warehouse Fund" u="1"/>
        <s v="Nuveen European Retail (Herald)" u="1"/>
        <s v="Wiltshire Pension Fund" u="1"/>
        <s v="FRXL Co-Investment 3" u="1"/>
        <s v="Summit Europe Growth 04" u="1"/>
        <s v="Devon Pension Fund" u="1"/>
        <s v="Unite Student Accommodation Fund (USAF)" u="1"/>
      </sharedItems>
    </cacheField>
    <cacheField name="Client Name" numFmtId="0">
      <sharedItems containsBlank="1"/>
    </cacheField>
    <cacheField name="Fund manager" numFmtId="0">
      <sharedItems containsBlank="1"/>
    </cacheField>
    <cacheField name="Fund Currency" numFmtId="0">
      <sharedItems containsBlank="1"/>
    </cacheField>
    <cacheField name="Commitment" numFmtId="0">
      <sharedItems containsString="0" containsBlank="1" containsNumber="1" containsInteger="1" minValue="0" maxValue="250000000"/>
    </cacheField>
    <cacheField name="Drawdowns" numFmtId="0">
      <sharedItems containsString="0" containsBlank="1" containsNumber="1" containsInteger="1" minValue="0" maxValue="161800000"/>
    </cacheField>
    <cacheField name="Distributions" numFmtId="0">
      <sharedItems containsString="0" containsBlank="1" containsNumber="1" containsInteger="1" minValue="0" maxValue="84134039"/>
    </cacheField>
    <cacheField name="Adjusted value" numFmtId="0">
      <sharedItems containsString="0" containsBlank="1" containsNumber="1" containsInteger="1" minValue="-276457" maxValue="185703195"/>
    </cacheField>
    <cacheField name="Total value" numFmtId="0">
      <sharedItems containsString="0" containsBlank="1" containsNumber="1" containsInteger="1" minValue="-276457" maxValue="193583642"/>
    </cacheField>
    <cacheField name="Total value multiple" numFmtId="0">
      <sharedItems containsString="0" containsBlank="1" containsNumber="1" minValue="0.2" maxValue="4.57"/>
    </cacheField>
    <cacheField name="Net IRR (Primary)" numFmtId="0">
      <sharedItems containsString="0" containsBlank="1" containsNumber="1" minValue="-0.254" maxValue="0.76700000000000002"/>
    </cacheField>
    <cacheField name="Uncalled commitments (Unfunded)" numFmtId="0">
      <sharedItems containsString="0" containsBlank="1" containsNumber="1" containsInteger="1" minValue="0" maxValue="250000000"/>
    </cacheField>
    <cacheField name="Regio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2">
  <r>
    <x v="0"/>
    <x v="0"/>
    <s v="Cornwall Pension Fund"/>
    <s v="Brunel Pension Partnership"/>
    <s v="GBP"/>
    <n v="115000000"/>
    <n v="25000000"/>
    <n v="0"/>
    <n v="24670000"/>
    <n v="24670000"/>
    <n v="0.99"/>
    <n v="-3.5999999999999997E-2"/>
    <n v="90000000"/>
    <s v="Western Europe"/>
  </r>
  <r>
    <x v="1"/>
    <x v="1"/>
    <s v="Avon Pension Fund"/>
    <s v="Capital Dynamics"/>
    <s v="USD"/>
    <n v="18001848"/>
    <n v="14363298"/>
    <n v="267531"/>
    <n v="17502934"/>
    <n v="17770465"/>
    <n v="1.24"/>
    <n v="0.122"/>
    <n v="3638550"/>
    <s v="North America"/>
  </r>
  <r>
    <x v="1"/>
    <x v="1"/>
    <s v="Buckinghamshire County Council Pension Fund"/>
    <s v="Capital Dynamics"/>
    <s v="USD"/>
    <n v="5526883"/>
    <n v="4409784"/>
    <n v="82137"/>
    <n v="5373712"/>
    <n v="5455848"/>
    <n v="1.24"/>
    <n v="0.122"/>
    <n v="1117099"/>
    <s v="North America"/>
  </r>
  <r>
    <x v="1"/>
    <x v="1"/>
    <s v="Cornwall Pension Fund"/>
    <s v="Capital Dynamics"/>
    <s v="USD"/>
    <n v="4342551"/>
    <n v="3464831"/>
    <n v="64536"/>
    <n v="4222196"/>
    <n v="4286732"/>
    <n v="1.24"/>
    <n v="0.122"/>
    <n v="877720"/>
    <s v="North America"/>
  </r>
  <r>
    <x v="1"/>
    <x v="1"/>
    <s v="Devon Pension Fund"/>
    <s v="Capital Dynamics"/>
    <s v="USD"/>
    <n v="12790787"/>
    <n v="10205501"/>
    <n v="190088"/>
    <n v="12436295"/>
    <n v="12626382"/>
    <n v="1.24"/>
    <n v="0.122"/>
    <n v="2585286"/>
    <s v="North America"/>
  </r>
  <r>
    <x v="1"/>
    <x v="1"/>
    <s v="Gloucestershire Pension Fund"/>
    <s v="Capital Dynamics"/>
    <s v="USD"/>
    <n v="3158219"/>
    <n v="2519877"/>
    <n v="46935"/>
    <n v="3070692"/>
    <n v="3117627"/>
    <n v="1.24"/>
    <n v="0.122"/>
    <n v="638342"/>
    <s v="North America"/>
  </r>
  <r>
    <x v="1"/>
    <x v="1"/>
    <s v="Oxfordshire Pension Fund"/>
    <s v="Capital Dynamics"/>
    <s v="USD"/>
    <n v="3561996"/>
    <n v="2843861"/>
    <n v="52802"/>
    <n v="3454525"/>
    <n v="3507327"/>
    <n v="1.23"/>
    <n v="0.12"/>
    <n v="718135"/>
    <s v="North America"/>
  </r>
  <r>
    <x v="1"/>
    <x v="2"/>
    <s v="Avon Pension Fund"/>
    <s v="Vauban Infrastructure Partners"/>
    <s v="EUR"/>
    <n v="6051313"/>
    <n v="5832529"/>
    <n v="717978"/>
    <n v="6999371"/>
    <n v="7717349"/>
    <n v="1.32"/>
    <n v="0.10299999999999999"/>
    <n v="236878"/>
    <s v="Western Europe"/>
  </r>
  <r>
    <x v="1"/>
    <x v="2"/>
    <s v="Buckinghamshire County Council Pension Fund"/>
    <s v="Vauban Infrastructure Partners"/>
    <s v="EUR"/>
    <n v="10233839"/>
    <n v="9863836"/>
    <n v="1214227"/>
    <n v="11837172"/>
    <n v="13051399"/>
    <n v="1.32"/>
    <n v="0.10299999999999999"/>
    <n v="400602"/>
    <s v="Western Europe"/>
  </r>
  <r>
    <x v="1"/>
    <x v="2"/>
    <s v="Cornwall Pension Fund"/>
    <s v="Vauban Infrastructure Partners"/>
    <s v="EUR"/>
    <n v="8187071"/>
    <n v="7891069"/>
    <n v="971381"/>
    <n v="9469738"/>
    <n v="10441118"/>
    <n v="1.32"/>
    <n v="0.10299999999999999"/>
    <n v="320482"/>
    <s v="Western Europe"/>
  </r>
  <r>
    <x v="1"/>
    <x v="2"/>
    <s v="Devon Pension Fund"/>
    <s v="Vauban Infrastructure Partners"/>
    <s v="EUR"/>
    <n v="10233839"/>
    <n v="9863836"/>
    <n v="1214227"/>
    <n v="11837172"/>
    <n v="13051399"/>
    <n v="1.32"/>
    <n v="0.10299999999999999"/>
    <n v="400602"/>
    <s v="Western Europe"/>
  </r>
  <r>
    <x v="1"/>
    <x v="2"/>
    <s v="Gloucestershire Pension Fund"/>
    <s v="Vauban Infrastructure Partners"/>
    <s v="EUR"/>
    <n v="3114647"/>
    <n v="3002037"/>
    <n v="369547"/>
    <n v="3602618"/>
    <n v="3972165"/>
    <n v="1.32"/>
    <n v="0.10299999999999999"/>
    <n v="121922"/>
    <s v="Western Europe"/>
  </r>
  <r>
    <x v="1"/>
    <x v="2"/>
    <s v="Oxfordshire Pension Fund"/>
    <s v="Vauban Infrastructure Partners"/>
    <s v="EUR"/>
    <n v="6763233"/>
    <n v="6518709"/>
    <n v="802445"/>
    <n v="7822827"/>
    <n v="8625272"/>
    <n v="1.32"/>
    <n v="0.10299999999999999"/>
    <n v="264746"/>
    <s v="Western Europe"/>
  </r>
  <r>
    <x v="1"/>
    <x v="3"/>
    <s v="Avon Pension Fund"/>
    <s v="NTR"/>
    <s v="EUR"/>
    <n v="18511809"/>
    <n v="16378026"/>
    <n v="3010338"/>
    <n v="16071384"/>
    <n v="19081722"/>
    <n v="1.17"/>
    <n v="7.8E-2"/>
    <n v="3785758"/>
    <s v="Western Europe"/>
  </r>
  <r>
    <x v="1"/>
    <x v="3"/>
    <s v="Devon Pension Fund"/>
    <s v="NTR"/>
    <s v="EUR"/>
    <n v="8728770"/>
    <n v="7946377"/>
    <n v="1629810"/>
    <n v="7551144"/>
    <n v="9180954"/>
    <n v="1.1599999999999999"/>
    <n v="7.3999999999999996E-2"/>
    <n v="1779991"/>
    <s v="Western Europe"/>
  </r>
  <r>
    <x v="1"/>
    <x v="3"/>
    <s v="Gloucestershire Pension Fund"/>
    <s v="NTR"/>
    <s v="EUR"/>
    <n v="2132133"/>
    <n v="1935774"/>
    <n v="401884"/>
    <n v="1842422"/>
    <n v="2244306"/>
    <n v="1.1599999999999999"/>
    <n v="7.3999999999999996E-2"/>
    <n v="434160"/>
    <s v="Western Europe"/>
  </r>
  <r>
    <x v="1"/>
    <x v="3"/>
    <s v="Buckinghamshire County Council Pension Fund"/>
    <s v="NTR"/>
    <s v="EUR"/>
    <n v="3783837"/>
    <n v="3396729"/>
    <n v="741509"/>
    <n v="3258049"/>
    <n v="3999558"/>
    <n v="1.18"/>
    <n v="7.4999999999999997E-2"/>
    <n v="766694"/>
    <s v="Western Europe"/>
  </r>
  <r>
    <x v="1"/>
    <x v="3"/>
    <s v="Cornwall Pension Fund"/>
    <s v="NTR"/>
    <s v="EUR"/>
    <n v="3027069"/>
    <n v="2717382"/>
    <n v="593206"/>
    <n v="2606439"/>
    <n v="3199645"/>
    <n v="1.18"/>
    <n v="7.4999999999999997E-2"/>
    <n v="613355"/>
    <s v="Western Europe"/>
  </r>
  <r>
    <x v="1"/>
    <x v="3"/>
    <s v="Oxfordshire Pension Fund"/>
    <s v="NTR"/>
    <s v="EUR"/>
    <n v="2522557"/>
    <n v="2264485"/>
    <n v="494338"/>
    <n v="2172032"/>
    <n v="2666371"/>
    <n v="1.18"/>
    <n v="7.4999999999999997E-2"/>
    <n v="511128"/>
    <s v="Western Europe"/>
  </r>
  <r>
    <x v="1"/>
    <x v="4"/>
    <s v="Buckinghamshire County Council Pension Fund"/>
    <s v="StepStone Group Real Assets"/>
    <s v="GBP"/>
    <n v="125000000"/>
    <n v="63641844"/>
    <n v="820173"/>
    <n v="67159466"/>
    <n v="67979639"/>
    <n v="1.07"/>
    <n v="0.11"/>
    <n v="61358156"/>
    <s v="Global"/>
  </r>
  <r>
    <x v="1"/>
    <x v="4"/>
    <s v="Cornwall Pension Fund"/>
    <s v="StepStone Group Real Assets"/>
    <s v="GBP"/>
    <n v="20000000"/>
    <n v="10182695"/>
    <n v="131226"/>
    <n v="10745517"/>
    <n v="10876743"/>
    <n v="1.07"/>
    <n v="0.11"/>
    <n v="9817305"/>
    <s v="Global"/>
  </r>
  <r>
    <x v="1"/>
    <x v="4"/>
    <s v="Devon Pension Fund"/>
    <s v="StepStone Group Real Assets"/>
    <s v="GBP"/>
    <n v="155000000"/>
    <n v="78916116"/>
    <n v="1016586"/>
    <n v="83277743"/>
    <n v="84294329"/>
    <n v="1.07"/>
    <n v="0.11"/>
    <n v="76084100"/>
    <s v="Global"/>
  </r>
  <r>
    <x v="1"/>
    <x v="4"/>
    <s v="Gloucestershire Pension Fund"/>
    <s v="StepStone Group Real Assets"/>
    <s v="GBP"/>
    <n v="65000000"/>
    <n v="33094117"/>
    <n v="426309"/>
    <n v="34922920"/>
    <n v="35349229"/>
    <n v="1.07"/>
    <n v="0.11"/>
    <n v="31906241"/>
    <s v="Global"/>
  </r>
  <r>
    <x v="1"/>
    <x v="4"/>
    <s v="Oxfordshire Pension Fund"/>
    <s v="StepStone Group Real Assets"/>
    <s v="GBP"/>
    <n v="20000000"/>
    <n v="10182695"/>
    <n v="131226"/>
    <n v="10745517"/>
    <n v="10876743"/>
    <n v="1.07"/>
    <n v="0.11"/>
    <n v="9817305"/>
    <s v="Global"/>
  </r>
  <r>
    <x v="1"/>
    <x v="4"/>
    <s v="Wiltshire Pension Fund"/>
    <s v="StepStone Group Real Assets"/>
    <s v="GBP"/>
    <n v="40000000"/>
    <n v="20365388"/>
    <n v="262456"/>
    <n v="21491027"/>
    <n v="21753483"/>
    <n v="1.07"/>
    <n v="0.11"/>
    <n v="19634612"/>
    <s v="Global"/>
  </r>
  <r>
    <x v="1"/>
    <x v="5"/>
    <s v="Avon Pension Fund"/>
    <s v="StepStone Group Real Assets"/>
    <s v="GBP"/>
    <n v="120000000"/>
    <n v="36895446"/>
    <n v="3878514"/>
    <n v="38717398"/>
    <n v="42595912"/>
    <n v="1.1499999999999999"/>
    <n v="0.17299999999999999"/>
    <n v="83498069"/>
    <s v="Global"/>
  </r>
  <r>
    <x v="1"/>
    <x v="5"/>
    <s v="Devon Pension Fund"/>
    <s v="StepStone Group Real Assets"/>
    <s v="GBP"/>
    <n v="155000000"/>
    <n v="47547882"/>
    <n v="5010832"/>
    <n v="50009975"/>
    <n v="55020807"/>
    <n v="1.1599999999999999"/>
    <n v="0.161"/>
    <n v="107810907"/>
    <s v="Global"/>
  </r>
  <r>
    <x v="1"/>
    <x v="5"/>
    <s v="Gloucestershire Pension Fund"/>
    <s v="StepStone Group Real Assets"/>
    <s v="GBP"/>
    <n v="65000000"/>
    <n v="19967692"/>
    <n v="2100865"/>
    <n v="20971921"/>
    <n v="23072786"/>
    <n v="1.1599999999999999"/>
    <n v="0.16800000000000001"/>
    <n v="45221622"/>
    <s v="Global"/>
  </r>
  <r>
    <x v="1"/>
    <x v="5"/>
    <s v="Buckinghamshire County Council Pension Fund"/>
    <s v="StepStone Group Real Assets"/>
    <s v="GBP"/>
    <n v="125000000"/>
    <n v="38345065"/>
    <n v="4096940"/>
    <n v="40330619"/>
    <n v="44427559"/>
    <n v="1.1599999999999999"/>
    <n v="0.155"/>
    <n v="86944286"/>
    <s v="Global"/>
  </r>
  <r>
    <x v="1"/>
    <x v="5"/>
    <s v="Cornwall Pension Fund"/>
    <s v="StepStone Group Real Assets"/>
    <s v="GBP"/>
    <n v="60000000"/>
    <n v="18405638"/>
    <n v="1966531"/>
    <n v="19358701"/>
    <n v="21325232"/>
    <n v="1.1599999999999999"/>
    <n v="0.155"/>
    <n v="41733251"/>
    <s v="Global"/>
  </r>
  <r>
    <x v="1"/>
    <x v="5"/>
    <s v="Oxfordshire Pension Fund"/>
    <s v="StepStone Group Real Assets"/>
    <s v="GBP"/>
    <n v="20000000"/>
    <n v="6135212"/>
    <n v="655510"/>
    <n v="6452901"/>
    <n v="7108411"/>
    <n v="1.1599999999999999"/>
    <n v="0.155"/>
    <n v="13911084"/>
    <s v="Global"/>
  </r>
  <r>
    <x v="1"/>
    <x v="5"/>
    <s v="Wiltshire Pension Fund"/>
    <s v="StepStone Group Real Assets"/>
    <s v="GBP"/>
    <n v="40000000"/>
    <n v="12270419"/>
    <n v="1311018"/>
    <n v="12905799"/>
    <n v="14216817"/>
    <n v="1.1599999999999999"/>
    <n v="0.155"/>
    <n v="27822173"/>
    <s v="Global"/>
  </r>
  <r>
    <x v="1"/>
    <x v="6"/>
    <s v="Avon Pension Fund"/>
    <s v="StepStone Group Real Assets"/>
    <s v="GBP"/>
    <n v="55000000"/>
    <n v="0"/>
    <n v="0"/>
    <n v="0"/>
    <n v="0"/>
    <m/>
    <m/>
    <n v="55000000"/>
    <s v="Global"/>
  </r>
  <r>
    <x v="1"/>
    <x v="6"/>
    <s v="Buckinghamshire County Council Pension Fund"/>
    <s v="StepStone Group Real Assets"/>
    <s v="GBP"/>
    <n v="250000000"/>
    <n v="0"/>
    <n v="0"/>
    <n v="0"/>
    <n v="0"/>
    <m/>
    <m/>
    <n v="250000000"/>
    <s v="Global"/>
  </r>
  <r>
    <x v="1"/>
    <x v="6"/>
    <s v="Cornwall Pension Fund"/>
    <s v="StepStone Group Real Assets"/>
    <s v="GBP"/>
    <n v="50000000"/>
    <n v="0"/>
    <n v="0"/>
    <n v="0"/>
    <n v="0"/>
    <m/>
    <m/>
    <n v="50000000"/>
    <s v="Global"/>
  </r>
  <r>
    <x v="1"/>
    <x v="6"/>
    <s v="Devon Pension Fund"/>
    <s v="StepStone Group Real Assets"/>
    <s v="GBP"/>
    <n v="100000000"/>
    <n v="0"/>
    <n v="0"/>
    <n v="0"/>
    <n v="0"/>
    <m/>
    <m/>
    <n v="100000000"/>
    <s v="Global"/>
  </r>
  <r>
    <x v="1"/>
    <x v="6"/>
    <s v="Dorset County Pension Fund"/>
    <s v="StepStone Group Real Assets"/>
    <s v="GBP"/>
    <n v="70000000"/>
    <n v="0"/>
    <n v="0"/>
    <n v="0"/>
    <n v="0"/>
    <m/>
    <m/>
    <n v="70000000"/>
    <s v="Global"/>
  </r>
  <r>
    <x v="1"/>
    <x v="6"/>
    <s v="Gloucestershire Pension Fund"/>
    <s v="StepStone Group Real Assets"/>
    <s v="GBP"/>
    <n v="20000000"/>
    <n v="0"/>
    <n v="0"/>
    <n v="0"/>
    <n v="0"/>
    <m/>
    <m/>
    <n v="20000000"/>
    <s v="Global"/>
  </r>
  <r>
    <x v="1"/>
    <x v="6"/>
    <s v="Environment Agency Pension Fund"/>
    <s v="StepStone Group Real Assets"/>
    <s v="GBP"/>
    <n v="80000000"/>
    <n v="0"/>
    <n v="0"/>
    <n v="0"/>
    <n v="0"/>
    <m/>
    <m/>
    <n v="80000000"/>
    <s v="Global"/>
  </r>
  <r>
    <x v="1"/>
    <x v="6"/>
    <s v="Oxfordshire Pension Fund"/>
    <s v="StepStone Group Real Assets"/>
    <s v="GBP"/>
    <n v="60000000"/>
    <n v="0"/>
    <n v="0"/>
    <n v="0"/>
    <n v="0"/>
    <m/>
    <m/>
    <n v="60000000"/>
    <s v="Global"/>
  </r>
  <r>
    <x v="1"/>
    <x v="7"/>
    <s v="Avon Pension Fund"/>
    <s v="StepStone Group Real Assets"/>
    <s v="GBP"/>
    <n v="35268000"/>
    <n v="23127135"/>
    <n v="1893642"/>
    <n v="25201690"/>
    <n v="27095332"/>
    <n v="1.17"/>
    <n v="0.161"/>
    <n v="12268892"/>
    <s v="Global"/>
  </r>
  <r>
    <x v="1"/>
    <x v="7"/>
    <s v="Buckinghamshire County Council Pension Fund"/>
    <s v="StepStone Group Real Assets"/>
    <s v="GBP"/>
    <n v="46750000"/>
    <n v="30656499"/>
    <n v="2510106"/>
    <n v="33406454"/>
    <n v="35916560"/>
    <n v="1.17"/>
    <n v="0.161"/>
    <n v="16263207"/>
    <s v="Global"/>
  </r>
  <r>
    <x v="1"/>
    <x v="7"/>
    <s v="Cornwall Pension Fund"/>
    <s v="StepStone Group Real Assets"/>
    <s v="GBP"/>
    <n v="37515000"/>
    <n v="24600611"/>
    <n v="2014260"/>
    <n v="26807342"/>
    <n v="28821602"/>
    <n v="1.17"/>
    <n v="0.161"/>
    <n v="13050572"/>
    <s v="Global"/>
  </r>
  <r>
    <x v="1"/>
    <x v="7"/>
    <s v="Devon Pension Fund"/>
    <s v="StepStone Group Real Assets"/>
    <s v="GBP"/>
    <n v="122942000"/>
    <n v="80619707"/>
    <n v="6601010"/>
    <n v="87851480"/>
    <n v="94452490"/>
    <n v="1.17"/>
    <n v="0.161"/>
    <n v="42768583"/>
    <s v="Global"/>
  </r>
  <r>
    <x v="1"/>
    <x v="7"/>
    <s v="Gloucestershire Pension Fund"/>
    <s v="StepStone Group Real Assets"/>
    <s v="GBP"/>
    <n v="29530000"/>
    <n v="19364417"/>
    <n v="1585529"/>
    <n v="21101447"/>
    <n v="22686976"/>
    <n v="1.17"/>
    <n v="0.161"/>
    <n v="10272779"/>
    <s v="Global"/>
  </r>
  <r>
    <x v="1"/>
    <x v="7"/>
    <s v="Oxfordshire Pension Fund"/>
    <s v="StepStone Group Real Assets"/>
    <s v="GBP"/>
    <n v="31385000"/>
    <n v="20580844"/>
    <n v="1685131"/>
    <n v="22426984"/>
    <n v="24112115"/>
    <n v="1.17"/>
    <n v="0.161"/>
    <n v="10918087"/>
    <s v="Global"/>
  </r>
  <r>
    <x v="2"/>
    <x v="8"/>
    <s v="Devon Pension Fund"/>
    <s v="Ardstone"/>
    <s v="EUR"/>
    <n v="9601728"/>
    <n v="9601728"/>
    <n v="10445647"/>
    <n v="2811745"/>
    <n v="13257393"/>
    <n v="1.38"/>
    <n v="8.4000000000000005E-2"/>
    <n v="0"/>
    <s v="Western Europe"/>
  </r>
  <r>
    <x v="2"/>
    <x v="9"/>
    <s v="Devon Pension Fund"/>
    <s v="AXA Investment Management"/>
    <s v="EUR"/>
    <n v="4388275"/>
    <n v="0"/>
    <n v="0"/>
    <n v="0"/>
    <n v="0"/>
    <m/>
    <m/>
    <n v="4388275"/>
    <s v="Western Europe"/>
  </r>
  <r>
    <x v="2"/>
    <x v="9"/>
    <s v="Gloucestershire Pension Fund"/>
    <s v="AXA Investment Management"/>
    <s v="EUR"/>
    <n v="2632965"/>
    <n v="0"/>
    <n v="0"/>
    <n v="0"/>
    <n v="0"/>
    <m/>
    <m/>
    <n v="2632965"/>
    <s v="Western Europe"/>
  </r>
  <r>
    <x v="2"/>
    <x v="9"/>
    <s v="Oxfordshire Pension Fund"/>
    <s v="AXA Investment Management"/>
    <s v="EUR"/>
    <n v="2632965"/>
    <n v="0"/>
    <n v="0"/>
    <n v="0"/>
    <n v="0"/>
    <m/>
    <m/>
    <n v="2632965"/>
    <s v="Western Europe"/>
  </r>
  <r>
    <x v="2"/>
    <x v="10"/>
    <s v="Devon Pension Fund"/>
    <s v="Barings"/>
    <s v="EUR"/>
    <n v="7021239"/>
    <n v="0"/>
    <n v="0"/>
    <n v="0"/>
    <n v="0"/>
    <m/>
    <m/>
    <n v="7021239"/>
    <s v="Western Europe"/>
  </r>
  <r>
    <x v="2"/>
    <x v="10"/>
    <s v="Gloucestershire Pension Fund"/>
    <s v="Barings"/>
    <s v="EUR"/>
    <n v="6143584"/>
    <n v="0"/>
    <n v="0"/>
    <n v="0"/>
    <n v="0"/>
    <m/>
    <m/>
    <n v="6143584"/>
    <s v="Western Europe"/>
  </r>
  <r>
    <x v="2"/>
    <x v="11"/>
    <s v="Devon Pension Fund"/>
    <s v="Blackstone Real Estate Partners"/>
    <s v="EUR"/>
    <n v="5812988"/>
    <n v="5812988"/>
    <n v="44352"/>
    <n v="6287608"/>
    <n v="6331960"/>
    <n v="1.0900000000000001"/>
    <n v="0.214"/>
    <n v="0"/>
    <s v="Western Europe"/>
  </r>
  <r>
    <x v="2"/>
    <x v="11"/>
    <s v="Gloucestershire Pension Fund"/>
    <s v="Blackstone Real Estate Partners"/>
    <s v="EUR"/>
    <n v="4982561"/>
    <n v="4982561"/>
    <n v="0"/>
    <n v="5389378"/>
    <n v="5389378"/>
    <n v="1.08"/>
    <n v="0.19500000000000001"/>
    <n v="0"/>
    <s v="Western Europe"/>
  </r>
  <r>
    <x v="2"/>
    <x v="12"/>
    <s v="Gloucestershire Pension Fund"/>
    <s v="CBRE"/>
    <s v="USD"/>
    <n v="9845217"/>
    <n v="9845217"/>
    <n v="4127043"/>
    <n v="18241069"/>
    <n v="22368112"/>
    <n v="2.27"/>
    <n v="0.113"/>
    <n v="0"/>
    <s v="Western Europe"/>
  </r>
  <r>
    <x v="2"/>
    <x v="12"/>
    <s v="Wiltshire Pension Fund"/>
    <s v="CBRE"/>
    <s v="USD"/>
    <n v="102604157"/>
    <n v="102604157"/>
    <n v="4934612"/>
    <n v="159105498"/>
    <n v="164040110"/>
    <n v="1.6"/>
    <n v="0.11799999999999999"/>
    <n v="0"/>
    <s v="Western Europe"/>
  </r>
  <r>
    <x v="2"/>
    <x v="13"/>
    <s v="Oxfordshire Pension Fund"/>
    <s v="CBRE"/>
    <s v="EUR"/>
    <n v="4823414"/>
    <n v="4823414"/>
    <n v="1272063"/>
    <n v="6962428"/>
    <n v="8234491"/>
    <n v="1.71"/>
    <n v="7.0999999999999994E-2"/>
    <n v="0"/>
    <s v="Western Europe"/>
  </r>
  <r>
    <x v="2"/>
    <x v="14"/>
    <s v="Devon Pension Fund"/>
    <s v="Charter Hall"/>
    <s v="AUD"/>
    <n v="9558035"/>
    <n v="9558035"/>
    <n v="1844106"/>
    <n v="14610362"/>
    <n v="16454468"/>
    <n v="1.72"/>
    <n v="0.16600000000000001"/>
    <n v="0"/>
    <s v="Asia/Pacific"/>
  </r>
  <r>
    <x v="2"/>
    <x v="15"/>
    <s v="Devon Pension Fund"/>
    <s v="Clarion Partners"/>
    <s v="USD"/>
    <n v="10673986"/>
    <n v="10693454"/>
    <n v="96773"/>
    <n v="13084999"/>
    <n v="13181773"/>
    <n v="1.23"/>
    <n v="0.66300000000000003"/>
    <n v="0"/>
    <s v="North America"/>
  </r>
  <r>
    <x v="2"/>
    <x v="15"/>
    <s v="Gloucestershire Pension Fund"/>
    <s v="Clarion Partners"/>
    <s v="USD"/>
    <n v="4574565"/>
    <n v="4574565"/>
    <n v="0"/>
    <n v="5644814"/>
    <n v="5644814"/>
    <n v="1.23"/>
    <n v="0.66200000000000003"/>
    <n v="0"/>
    <s v="North America"/>
  </r>
  <r>
    <x v="2"/>
    <x v="15"/>
    <s v="Oxfordshire Pension Fund"/>
    <s v="Clarion Partners"/>
    <s v="USD"/>
    <n v="7624276"/>
    <n v="7624276"/>
    <n v="0"/>
    <n v="9408023"/>
    <n v="9408023"/>
    <n v="1.23"/>
    <n v="0.66200000000000003"/>
    <n v="0"/>
    <s v="North America"/>
  </r>
  <r>
    <x v="2"/>
    <x v="16"/>
    <s v="Devon Pension Fund"/>
    <s v="Cortland Growth and Income GP"/>
    <s v="USD"/>
    <n v="5909729"/>
    <n v="5909729"/>
    <n v="308085"/>
    <n v="9289201"/>
    <n v="9597286"/>
    <n v="1.62"/>
    <n v="0.63600000000000001"/>
    <n v="0"/>
    <s v="North America"/>
  </r>
  <r>
    <x v="2"/>
    <x v="16"/>
    <s v="Gloucestershire Pension Fund"/>
    <s v="Cortland Growth and Income GP"/>
    <s v="USD"/>
    <n v="4432297"/>
    <n v="4493948"/>
    <n v="157493"/>
    <n v="7034112"/>
    <n v="7191605"/>
    <n v="1.6"/>
    <n v="0.61799999999999999"/>
    <n v="0"/>
    <s v="North America"/>
  </r>
  <r>
    <x v="2"/>
    <x v="16"/>
    <s v="Oxfordshire Pension Fund"/>
    <s v="Cortland Growth and Income GP"/>
    <s v="USD"/>
    <n v="2954864"/>
    <n v="2995965"/>
    <n v="104995"/>
    <n v="4689406"/>
    <n v="4794401"/>
    <n v="1.6"/>
    <n v="0.61799999999999999"/>
    <n v="0"/>
    <s v="North America"/>
  </r>
  <r>
    <x v="2"/>
    <x v="17"/>
    <s v="Gloucestershire Pension Fund"/>
    <s v="Invesco Real Estate Management"/>
    <s v="USD"/>
    <n v="12533572"/>
    <n v="0"/>
    <n v="0"/>
    <n v="0"/>
    <n v="0"/>
    <m/>
    <m/>
    <n v="12533572"/>
    <s v="Asia/Pacific"/>
  </r>
  <r>
    <x v="2"/>
    <x v="17"/>
    <s v="Oxfordshire Pension Fund"/>
    <s v="Invesco Real Estate Management"/>
    <s v="USD"/>
    <n v="14324082"/>
    <n v="0"/>
    <n v="0"/>
    <n v="0"/>
    <n v="0"/>
    <m/>
    <m/>
    <n v="14324082"/>
    <s v="Asia/Pacific"/>
  </r>
  <r>
    <x v="2"/>
    <x v="18"/>
    <s v="Devon Pension Fund"/>
    <s v="IPUT"/>
    <s v="EUR"/>
    <n v="8520956"/>
    <n v="8520956"/>
    <n v="5166108"/>
    <n v="14788604"/>
    <n v="19954712"/>
    <n v="2.34"/>
    <n v="0.128"/>
    <n v="0"/>
    <s v="Western Europe"/>
  </r>
  <r>
    <x v="2"/>
    <x v="19"/>
    <s v="Devon Pension Fund"/>
    <s v="Kayne Anderson Core Real Estate Advisors"/>
    <s v="USD"/>
    <n v="8138683"/>
    <n v="8178386"/>
    <n v="277785"/>
    <n v="10421739"/>
    <n v="10699524"/>
    <n v="1.31"/>
    <n v="0.36199999999999999"/>
    <n v="0"/>
    <s v="North America"/>
  </r>
  <r>
    <x v="2"/>
    <x v="19"/>
    <s v="Gloucestershire Pension Fund"/>
    <s v="Kayne Anderson Core Real Estate Advisors"/>
    <s v="USD"/>
    <n v="5919042"/>
    <n v="5919042"/>
    <n v="7726"/>
    <n v="7783364"/>
    <n v="7791090"/>
    <n v="1.32"/>
    <n v="0.36499999999999999"/>
    <n v="0"/>
    <s v="North America"/>
  </r>
  <r>
    <x v="2"/>
    <x v="19"/>
    <s v="Oxfordshire Pension Fund"/>
    <s v="Kayne Anderson Core Real Estate Advisors"/>
    <s v="USD"/>
    <n v="3699401"/>
    <n v="3699401"/>
    <n v="4829"/>
    <n v="4864603"/>
    <n v="4869432"/>
    <n v="1.32"/>
    <n v="0.36499999999999999"/>
    <n v="0"/>
    <s v="North America"/>
  </r>
  <r>
    <x v="2"/>
    <x v="20"/>
    <s v="Oxfordshire Pension Fund"/>
    <s v="LaSalle Investment Management"/>
    <s v="EUR"/>
    <n v="6880978"/>
    <n v="6800131"/>
    <n v="935645"/>
    <n v="8296839"/>
    <n v="9232484"/>
    <n v="1.36"/>
    <n v="5.8999999999999997E-2"/>
    <n v="16680"/>
    <s v="Western Europe"/>
  </r>
  <r>
    <x v="2"/>
    <x v="21"/>
    <s v="Devon Pension Fund"/>
    <s v="Clarion Partners"/>
    <s v="USD"/>
    <n v="6113404"/>
    <n v="6113404"/>
    <n v="46526"/>
    <n v="8070981"/>
    <n v="8117507"/>
    <n v="1.33"/>
    <n v="0.76700000000000002"/>
    <n v="0"/>
    <s v="North America"/>
  </r>
  <r>
    <x v="2"/>
    <x v="21"/>
    <s v="Gloucestershire Pension Fund"/>
    <s v="Clarion Partners"/>
    <s v="USD"/>
    <n v="4585053"/>
    <n v="4585053"/>
    <n v="0"/>
    <n v="6072715"/>
    <n v="6072715"/>
    <n v="1.32"/>
    <n v="0.75700000000000001"/>
    <n v="0"/>
    <s v="North America"/>
  </r>
  <r>
    <x v="2"/>
    <x v="21"/>
    <s v="Oxfordshire Pension Fund"/>
    <s v="Clarion Partners"/>
    <s v="USD"/>
    <n v="3056702"/>
    <n v="3056702"/>
    <n v="0"/>
    <n v="4048477"/>
    <n v="4048477"/>
    <n v="1.32"/>
    <n v="0.75700000000000001"/>
    <n v="0"/>
    <s v="North America"/>
  </r>
  <r>
    <x v="2"/>
    <x v="22"/>
    <s v="Devon Pension Fund"/>
    <s v="M&amp;G (Property)"/>
    <s v="USD"/>
    <n v="12021601"/>
    <n v="12021601"/>
    <n v="5079745"/>
    <n v="20436261"/>
    <n v="25516005"/>
    <n v="2.12"/>
    <n v="0.10299999999999999"/>
    <n v="0"/>
    <s v="Asia/Pacific"/>
  </r>
  <r>
    <x v="2"/>
    <x v="23"/>
    <s v="Wiltshire Pension Fund"/>
    <s v="M&amp;G Real Estate"/>
    <s v="GBP"/>
    <n v="3207574"/>
    <n v="3210588"/>
    <n v="3927532"/>
    <n v="47209"/>
    <n v="3974741"/>
    <n v="1.24"/>
    <n v="9.8000000000000004E-2"/>
    <n v="277800"/>
    <s v="Western Europe"/>
  </r>
  <r>
    <x v="2"/>
    <x v="23"/>
    <s v="Cornwall Pension Fund"/>
    <s v="M&amp;G Real Estate"/>
    <s v="GBP"/>
    <n v="1402887"/>
    <n v="1322542"/>
    <n v="1623949"/>
    <n v="15085"/>
    <n v="1639035"/>
    <n v="1.24"/>
    <n v="9.2999999999999999E-2"/>
    <n v="215739"/>
    <s v="Western Europe"/>
  </r>
  <r>
    <x v="2"/>
    <x v="24"/>
    <s v="Wiltshire Pension Fund"/>
    <s v="M&amp;G Real Estate"/>
    <s v="GBP"/>
    <n v="2250364"/>
    <n v="2250364"/>
    <n v="3151294"/>
    <n v="49826"/>
    <n v="3201119"/>
    <n v="1.42"/>
    <n v="0.14299999999999999"/>
    <n v="514500"/>
    <s v="Western Europe"/>
  </r>
  <r>
    <x v="2"/>
    <x v="24"/>
    <s v="Cornwall Pension Fund"/>
    <s v="M&amp;G Real Estate"/>
    <s v="GBP"/>
    <n v="1529677"/>
    <n v="1362946"/>
    <n v="1593205"/>
    <n v="31263"/>
    <n v="1624468"/>
    <n v="1.19"/>
    <n v="6.2E-2"/>
    <n v="169140"/>
    <s v="Western Europe"/>
  </r>
  <r>
    <x v="2"/>
    <x v="25"/>
    <s v="Cornwall Pension Fund"/>
    <s v="Orion Partners Ostara Japan Properties"/>
    <s v="JPY"/>
    <n v="7902122"/>
    <n v="5804802"/>
    <n v="694592"/>
    <n v="5611043"/>
    <n v="6305635"/>
    <n v="1.0900000000000001"/>
    <n v="0.02"/>
    <n v="2111963"/>
    <s v="Asia/Pacific"/>
  </r>
  <r>
    <x v="2"/>
    <x v="26"/>
    <s v="Devon Pension Fund"/>
    <s v="Prudential Real Estate Investors"/>
    <s v="USD"/>
    <n v="11425773"/>
    <n v="11425773"/>
    <n v="87077"/>
    <n v="12436619"/>
    <n v="12523696"/>
    <n v="1.1000000000000001"/>
    <n v="0.439"/>
    <n v="0"/>
    <s v="North America"/>
  </r>
  <r>
    <x v="2"/>
    <x v="26"/>
    <s v="Gloucestershire Pension Fund"/>
    <s v="Prudential Real Estate Investors"/>
    <s v="USD"/>
    <n v="4896760"/>
    <n v="4896760"/>
    <n v="0"/>
    <n v="5365838"/>
    <n v="5365838"/>
    <n v="1.1000000000000001"/>
    <n v="0.438"/>
    <n v="0"/>
    <s v="North America"/>
  </r>
  <r>
    <x v="2"/>
    <x v="26"/>
    <s v="Oxfordshire Pension Fund"/>
    <s v="Prudential Real Estate Investors"/>
    <s v="USD"/>
    <n v="8161267"/>
    <n v="8161267"/>
    <n v="0"/>
    <n v="8943064"/>
    <n v="8943064"/>
    <n v="1.1000000000000001"/>
    <n v="0.438"/>
    <n v="0"/>
    <s v="North America"/>
  </r>
  <r>
    <x v="3"/>
    <x v="27"/>
    <s v="Avon Pension Fund"/>
    <s v="Aksia"/>
    <s v="GBP"/>
    <n v="245000000"/>
    <n v="88039199"/>
    <n v="1781352"/>
    <n v="95518225"/>
    <n v="97299577"/>
    <n v="1.1100000000000001"/>
    <n v="0.20300000000000001"/>
    <n v="157468945"/>
    <s v="Global"/>
  </r>
  <r>
    <x v="3"/>
    <x v="27"/>
    <s v="Buckinghamshire County Council Pension Fund"/>
    <s v="Aksia"/>
    <s v="GBP"/>
    <n v="130000000"/>
    <n v="46714668"/>
    <n v="945211"/>
    <n v="50683135"/>
    <n v="51628346"/>
    <n v="1.1100000000000001"/>
    <n v="0.20300000000000001"/>
    <n v="83554962"/>
    <s v="Global"/>
  </r>
  <r>
    <x v="3"/>
    <x v="27"/>
    <s v="Cornwall Pension Fund"/>
    <s v="Aksia"/>
    <s v="GBP"/>
    <n v="100000000"/>
    <n v="35934360"/>
    <n v="727086"/>
    <n v="38987027"/>
    <n v="39714113"/>
    <n v="1.1100000000000001"/>
    <n v="0.20300000000000001"/>
    <n v="64273048"/>
    <s v="Global"/>
  </r>
  <r>
    <x v="3"/>
    <x v="27"/>
    <s v="Devon Pension Fund"/>
    <s v="Aksia"/>
    <s v="GBP"/>
    <n v="100000000"/>
    <n v="35934361"/>
    <n v="727086"/>
    <n v="38987027"/>
    <n v="39714113"/>
    <n v="1.1100000000000001"/>
    <n v="0.20300000000000001"/>
    <n v="64273047"/>
    <s v="Global"/>
  </r>
  <r>
    <x v="3"/>
    <x v="27"/>
    <s v="Gloucestershire Pension Fund"/>
    <s v="Aksia"/>
    <s v="GBP"/>
    <n v="120000000"/>
    <n v="43121234"/>
    <n v="872501"/>
    <n v="46784436"/>
    <n v="47656937"/>
    <n v="1.1100000000000001"/>
    <n v="0.20300000000000001"/>
    <n v="77127655"/>
    <s v="Global"/>
  </r>
  <r>
    <x v="3"/>
    <x v="27"/>
    <s v="Oxfordshire Pension Fund"/>
    <s v="Aksia"/>
    <s v="GBP"/>
    <n v="70000000"/>
    <n v="25154056"/>
    <n v="508960"/>
    <n v="27290923"/>
    <n v="27799883"/>
    <n v="1.1100000000000001"/>
    <n v="0.20300000000000001"/>
    <n v="44991129"/>
    <s v="Global"/>
  </r>
  <r>
    <x v="3"/>
    <x v="27"/>
    <s v="Wiltshire Pension Fund"/>
    <s v="Aksia"/>
    <s v="GBP"/>
    <n v="180000000"/>
    <n v="64681850"/>
    <n v="1308752"/>
    <n v="70176650"/>
    <n v="71485402"/>
    <n v="1.1100000000000001"/>
    <n v="0.20300000000000001"/>
    <n v="115691483"/>
    <s v="Global"/>
  </r>
  <r>
    <x v="4"/>
    <x v="28"/>
    <s v="Buckinghamshire County Council Pension Fund"/>
    <s v="AlpInvest"/>
    <s v="USD"/>
    <n v="20221471"/>
    <n v="8168291"/>
    <n v="5115"/>
    <n v="9953237"/>
    <n v="9958353"/>
    <n v="1.22"/>
    <n v="0.34599999999999997"/>
    <n v="12056757"/>
    <s v="Global"/>
  </r>
  <r>
    <x v="4"/>
    <x v="28"/>
    <s v="Cornwall Pension Fund"/>
    <s v="AlpInvest"/>
    <s v="USD"/>
    <n v="9270596"/>
    <n v="3744864"/>
    <n v="2345"/>
    <n v="4563096"/>
    <n v="4565441"/>
    <n v="1.22"/>
    <n v="0.34599999999999997"/>
    <n v="5527372"/>
    <s v="Global"/>
  </r>
  <r>
    <x v="4"/>
    <x v="28"/>
    <s v="Devon Pension Fund"/>
    <s v="AlpInvest"/>
    <s v="USD"/>
    <n v="21065775"/>
    <n v="8509334"/>
    <n v="5329"/>
    <n v="10368813"/>
    <n v="10374142"/>
    <n v="1.22"/>
    <n v="0.34599999999999997"/>
    <n v="12560168"/>
    <s v="Global"/>
  </r>
  <r>
    <x v="4"/>
    <x v="28"/>
    <s v="Gloucestershire Pension Fund"/>
    <s v="AlpInvest"/>
    <s v="USD"/>
    <n v="10114799"/>
    <n v="4085908"/>
    <n v="2659"/>
    <n v="4978671"/>
    <n v="4981331"/>
    <n v="1.22"/>
    <n v="0.34599999999999997"/>
    <n v="6030781"/>
    <s v="Global"/>
  </r>
  <r>
    <x v="4"/>
    <x v="28"/>
    <s v="Oxfordshire Pension Fund"/>
    <s v="AlpInvest"/>
    <s v="USD"/>
    <n v="11795149"/>
    <n v="4764617"/>
    <n v="2984"/>
    <n v="5805708"/>
    <n v="5808692"/>
    <n v="1.22"/>
    <n v="0.34599999999999997"/>
    <n v="7032619"/>
    <s v="Global"/>
  </r>
  <r>
    <x v="4"/>
    <x v="28"/>
    <s v="Somerset County Council Pension Fund"/>
    <s v="AlpInvest"/>
    <s v="USD"/>
    <n v="8426292"/>
    <n v="3403822"/>
    <n v="2132"/>
    <n v="4147519"/>
    <n v="4149651"/>
    <n v="1.22"/>
    <n v="0.34599999999999997"/>
    <n v="5023961"/>
    <s v="Global"/>
  </r>
  <r>
    <x v="4"/>
    <x v="28"/>
    <s v="Wiltshire Pension Fund"/>
    <s v="AlpInvest"/>
    <s v="USD"/>
    <n v="23598687"/>
    <n v="9532464"/>
    <n v="5966"/>
    <n v="11615540"/>
    <n v="11621506"/>
    <n v="1.22"/>
    <n v="0.34599999999999997"/>
    <n v="14070399"/>
    <s v="Global"/>
  </r>
  <r>
    <x v="4"/>
    <x v="29"/>
    <s v="Buckinghamshire County Council Pension Fund"/>
    <s v="AlpInvest"/>
    <s v="USD"/>
    <n v="8486639"/>
    <n v="2203117"/>
    <n v="503828"/>
    <n v="2645150"/>
    <n v="3148977"/>
    <n v="1.43"/>
    <n v="0.59499999999999997"/>
    <n v="6393524"/>
    <s v="Global"/>
  </r>
  <r>
    <x v="4"/>
    <x v="29"/>
    <s v="Dorset County Pension Fund"/>
    <s v="AlpInvest"/>
    <s v="USD"/>
    <n v="7249888"/>
    <n v="1882115"/>
    <n v="430406"/>
    <n v="2259685"/>
    <n v="2690090"/>
    <n v="1.43"/>
    <n v="0.59499999999999997"/>
    <n v="5461778"/>
    <s v="Global"/>
  </r>
  <r>
    <x v="4"/>
    <x v="29"/>
    <s v="Gloucestershire Pension Fund"/>
    <s v="AlpInvest"/>
    <s v="USD"/>
    <n v="5671963"/>
    <n v="1472560"/>
    <n v="336729"/>
    <n v="1767885"/>
    <n v="2104614"/>
    <n v="1.43"/>
    <n v="0.59499999999999997"/>
    <n v="4273000"/>
    <s v="Global"/>
  </r>
  <r>
    <x v="4"/>
    <x v="29"/>
    <s v="Oxfordshire Pension Fund"/>
    <s v="AlpInvest"/>
    <s v="USD"/>
    <n v="12026307"/>
    <n v="3121850"/>
    <n v="713967"/>
    <n v="3748380"/>
    <n v="4462347"/>
    <n v="1.43"/>
    <n v="0.59499999999999997"/>
    <n v="9060241"/>
    <s v="Global"/>
  </r>
  <r>
    <x v="4"/>
    <x v="30"/>
    <s v="Buckinghamshire County Council Pension Fund"/>
    <s v="Apax Partners"/>
    <s v="USD"/>
    <n v="16347359"/>
    <n v="0"/>
    <n v="0"/>
    <n v="-172415"/>
    <n v="-172415"/>
    <m/>
    <m/>
    <n v="16347359"/>
    <s v="Global"/>
  </r>
  <r>
    <x v="4"/>
    <x v="30"/>
    <s v="Cornwall Pension Fund"/>
    <s v="Apax Partners"/>
    <s v="USD"/>
    <n v="4359893"/>
    <n v="0"/>
    <n v="0"/>
    <n v="-45984"/>
    <n v="-45984"/>
    <m/>
    <m/>
    <n v="4359893"/>
    <s v="Global"/>
  </r>
  <r>
    <x v="4"/>
    <x v="30"/>
    <s v="Devon Pension Fund"/>
    <s v="Apax Partners"/>
    <s v="USD"/>
    <n v="16347359"/>
    <n v="0"/>
    <n v="0"/>
    <n v="-172415"/>
    <n v="-172415"/>
    <m/>
    <m/>
    <n v="16347359"/>
    <s v="Global"/>
  </r>
  <r>
    <x v="4"/>
    <x v="30"/>
    <s v="Dorset County Pension Fund"/>
    <s v="Apax Partners"/>
    <s v="USD"/>
    <n v="6544315"/>
    <n v="0"/>
    <n v="0"/>
    <n v="-69022"/>
    <n v="-69022"/>
    <m/>
    <m/>
    <n v="6544315"/>
    <s v="Global"/>
  </r>
  <r>
    <x v="4"/>
    <x v="30"/>
    <s v="Gloucestershire Pension Fund"/>
    <s v="Apax Partners"/>
    <s v="USD"/>
    <n v="1745748"/>
    <n v="0"/>
    <n v="0"/>
    <n v="-18413"/>
    <n v="-18413"/>
    <m/>
    <m/>
    <n v="1745748"/>
    <s v="Global"/>
  </r>
  <r>
    <x v="4"/>
    <x v="30"/>
    <s v="Somerset County Council Pension Fund"/>
    <s v="Apax Partners"/>
    <s v="USD"/>
    <n v="6544315"/>
    <n v="0"/>
    <n v="0"/>
    <n v="-69022"/>
    <n v="-69022"/>
    <m/>
    <m/>
    <n v="6544315"/>
    <s v="Global"/>
  </r>
  <r>
    <x v="4"/>
    <x v="30"/>
    <s v="Wiltshire Pension Fund"/>
    <s v="Apax Partners"/>
    <s v="USD"/>
    <n v="15255148"/>
    <n v="0"/>
    <n v="0"/>
    <n v="-160895"/>
    <n v="-160895"/>
    <m/>
    <m/>
    <n v="15255148"/>
    <s v="Global"/>
  </r>
  <r>
    <x v="4"/>
    <x v="31"/>
    <s v="Buckinghamshire County Council Pension Fund"/>
    <s v="Ardian Investment"/>
    <s v="EUR"/>
    <n v="7954836"/>
    <n v="4700568"/>
    <n v="457878"/>
    <n v="5630273"/>
    <n v="6088151"/>
    <n v="1.3"/>
    <n v="0.16700000000000001"/>
    <n v="3674298"/>
    <s v="Global"/>
  </r>
  <r>
    <x v="4"/>
    <x v="31"/>
    <s v="Dorset County Pension Fund"/>
    <s v="Ardian Investment"/>
    <s v="EUR"/>
    <n v="6640237"/>
    <n v="3922320"/>
    <n v="382404"/>
    <n v="4702206"/>
    <n v="5084610"/>
    <n v="1.3"/>
    <n v="0.16800000000000001"/>
    <n v="3068644"/>
    <s v="Global"/>
  </r>
  <r>
    <x v="4"/>
    <x v="31"/>
    <s v="Gloucestershire Pension Fund"/>
    <s v="Ardian Investment"/>
    <s v="EUR"/>
    <n v="4895284"/>
    <n v="2892657"/>
    <n v="281771"/>
    <n v="3464783"/>
    <n v="3746554"/>
    <n v="1.3"/>
    <n v="0.16700000000000001"/>
    <n v="2261106"/>
    <s v="Global"/>
  </r>
  <r>
    <x v="4"/>
    <x v="31"/>
    <s v="Oxfordshire Pension Fund"/>
    <s v="Ardian Investment"/>
    <s v="EUR"/>
    <n v="11098096"/>
    <n v="6556133"/>
    <n v="639017"/>
    <n v="7857634"/>
    <n v="8496651"/>
    <n v="1.3"/>
    <n v="0.16800000000000001"/>
    <n v="5127866"/>
    <s v="Global"/>
  </r>
  <r>
    <x v="4"/>
    <x v="32"/>
    <s v="Buckinghamshire County Council Pension Fund"/>
    <s v="Atomico"/>
    <s v="USD"/>
    <n v="8406446"/>
    <n v="0"/>
    <n v="0"/>
    <n v="-116457"/>
    <n v="-116457"/>
    <m/>
    <m/>
    <n v="8406446"/>
    <s v="Western Europe"/>
  </r>
  <r>
    <x v="4"/>
    <x v="32"/>
    <s v="Cornwall Pension Fund"/>
    <s v="Atomico"/>
    <s v="USD"/>
    <n v="3849597"/>
    <n v="0"/>
    <n v="0"/>
    <n v="-53329"/>
    <n v="-53329"/>
    <m/>
    <m/>
    <n v="3849597"/>
    <s v="Western Europe"/>
  </r>
  <r>
    <x v="4"/>
    <x v="32"/>
    <s v="Devon Pension Fund"/>
    <s v="Atomico"/>
    <s v="USD"/>
    <n v="8755595"/>
    <n v="0"/>
    <n v="0"/>
    <n v="-121294"/>
    <n v="-121294"/>
    <m/>
    <m/>
    <n v="8755595"/>
    <s v="Western Europe"/>
  </r>
  <r>
    <x v="4"/>
    <x v="32"/>
    <s v="Gloucestershire Pension Fund"/>
    <s v="Atomico"/>
    <s v="USD"/>
    <n v="5532677"/>
    <n v="0"/>
    <n v="0"/>
    <n v="-76645"/>
    <n v="-76645"/>
    <m/>
    <m/>
    <n v="5532677"/>
    <s v="Western Europe"/>
  </r>
  <r>
    <x v="4"/>
    <x v="32"/>
    <s v="Oxfordshire Pension Fund"/>
    <s v="Atomico"/>
    <s v="USD"/>
    <n v="4905998"/>
    <n v="0"/>
    <n v="0"/>
    <n v="-67964"/>
    <n v="-67964"/>
    <m/>
    <m/>
    <n v="4905998"/>
    <s v="Western Europe"/>
  </r>
  <r>
    <x v="4"/>
    <x v="32"/>
    <s v="Somerset County Council Pension Fund"/>
    <s v="Atomico"/>
    <s v="USD"/>
    <n v="3500448"/>
    <n v="0"/>
    <n v="0"/>
    <n v="-48492"/>
    <n v="-48492"/>
    <m/>
    <m/>
    <n v="3500448"/>
    <s v="Western Europe"/>
  </r>
  <r>
    <x v="4"/>
    <x v="32"/>
    <s v="Wiltshire Pension Fund"/>
    <s v="Atomico"/>
    <s v="USD"/>
    <n v="9811996"/>
    <n v="0"/>
    <n v="0"/>
    <n v="-135928"/>
    <n v="-135928"/>
    <m/>
    <m/>
    <n v="9811996"/>
    <s v="Western Europe"/>
  </r>
  <r>
    <x v="4"/>
    <x v="33"/>
    <s v="Buckinghamshire County Council Pension Fund"/>
    <s v="Baring Private Equity Asia"/>
    <s v="USD"/>
    <n v="10931065"/>
    <n v="0"/>
    <n v="0"/>
    <n v="0"/>
    <n v="0"/>
    <m/>
    <m/>
    <n v="10931065"/>
    <s v="Asia/Pacific"/>
  </r>
  <r>
    <x v="4"/>
    <x v="33"/>
    <s v="Cornwall Pension Fund"/>
    <s v="Baring Private Equity Asia"/>
    <s v="USD"/>
    <n v="5013429"/>
    <n v="0"/>
    <n v="0"/>
    <n v="0"/>
    <n v="0"/>
    <m/>
    <m/>
    <n v="5013429"/>
    <s v="Asia/Pacific"/>
  </r>
  <r>
    <x v="4"/>
    <x v="33"/>
    <s v="Devon Pension Fund"/>
    <s v="Baring Private Equity Asia"/>
    <s v="USD"/>
    <n v="11378693"/>
    <n v="0"/>
    <n v="0"/>
    <n v="0"/>
    <n v="0"/>
    <m/>
    <m/>
    <n v="11378693"/>
    <s v="Asia/Pacific"/>
  </r>
  <r>
    <x v="4"/>
    <x v="33"/>
    <s v="Gloucestershire Pension Fund"/>
    <s v="Baring Private Equity Asia"/>
    <s v="USD"/>
    <n v="7188899"/>
    <n v="0"/>
    <n v="0"/>
    <n v="0"/>
    <n v="0"/>
    <m/>
    <m/>
    <n v="7188899"/>
    <s v="Asia/Pacific"/>
  </r>
  <r>
    <x v="4"/>
    <x v="33"/>
    <s v="Oxfordshire Pension Fund"/>
    <s v="Baring Private Equity Asia"/>
    <s v="USD"/>
    <n v="6374217"/>
    <n v="0"/>
    <n v="0"/>
    <n v="0"/>
    <n v="0"/>
    <m/>
    <m/>
    <n v="6374217"/>
    <s v="Asia/Pacific"/>
  </r>
  <r>
    <x v="4"/>
    <x v="33"/>
    <s v="Somerset County Council Pension Fund"/>
    <s v="Baring Private Equity Asia"/>
    <s v="USD"/>
    <n v="4556849"/>
    <n v="0"/>
    <n v="0"/>
    <n v="0"/>
    <n v="0"/>
    <m/>
    <m/>
    <n v="4556849"/>
    <s v="Asia/Pacific"/>
  </r>
  <r>
    <x v="4"/>
    <x v="33"/>
    <s v="Wiltshire Pension Fund"/>
    <s v="Baring Private Equity Asia"/>
    <s v="USD"/>
    <n v="12748433"/>
    <n v="0"/>
    <n v="0"/>
    <n v="0"/>
    <n v="0"/>
    <m/>
    <m/>
    <n v="12748433"/>
    <s v="Asia/Pacific"/>
  </r>
  <r>
    <x v="4"/>
    <x v="34"/>
    <s v="Buckinghamshire County Council Pension Fund"/>
    <s v="Capital Dynamics"/>
    <s v="USD"/>
    <n v="15247996"/>
    <n v="9325883"/>
    <n v="1879542"/>
    <n v="16858111"/>
    <n v="18737653"/>
    <n v="2.0099999999999998"/>
    <n v="0.35499999999999998"/>
    <n v="5922113"/>
    <s v="Global"/>
  </r>
  <r>
    <x v="4"/>
    <x v="34"/>
    <s v="Dorset County Pension Fund"/>
    <s v="Capital Dynamics"/>
    <s v="USD"/>
    <n v="12262938"/>
    <n v="7500181"/>
    <n v="1518023"/>
    <n v="13557846"/>
    <n v="15075869"/>
    <n v="2.0099999999999998"/>
    <n v="0.35499999999999998"/>
    <n v="4762757"/>
    <s v="Global"/>
  </r>
  <r>
    <x v="4"/>
    <x v="34"/>
    <s v="Gloucestershire Pension Fund"/>
    <s v="Capital Dynamics"/>
    <s v="USD"/>
    <n v="8317935"/>
    <n v="5093437"/>
    <n v="1025380"/>
    <n v="9187225"/>
    <n v="10212605"/>
    <n v="2.0099999999999998"/>
    <n v="0.35699999999999998"/>
    <n v="3227395"/>
    <s v="Global"/>
  </r>
  <r>
    <x v="4"/>
    <x v="34"/>
    <s v="Oxfordshire Pension Fund"/>
    <s v="Capital Dynamics"/>
    <s v="USD"/>
    <n v="19711253"/>
    <n v="12077340"/>
    <n v="2428778"/>
    <n v="21763912"/>
    <n v="24192690"/>
    <n v="2"/>
    <n v="0.35699999999999998"/>
    <n v="7645479"/>
    <s v="Global"/>
  </r>
  <r>
    <x v="4"/>
    <x v="35"/>
    <s v="Buckinghamshire County Council Pension Fund"/>
    <s v="Genstar Capital Partners LLC"/>
    <s v="USD"/>
    <n v="5793155"/>
    <n v="2303580"/>
    <n v="0"/>
    <n v="2666061"/>
    <n v="2666061"/>
    <n v="1.1599999999999999"/>
    <n v="0.48599999999999999"/>
    <n v="3489575"/>
    <s v="North America"/>
  </r>
  <r>
    <x v="4"/>
    <x v="35"/>
    <s v="Cornwall Pension Fund"/>
    <s v="Genstar Capital Partners LLC"/>
    <s v="USD"/>
    <n v="2652700"/>
    <n v="1054815"/>
    <n v="0"/>
    <n v="1220796"/>
    <n v="1220796"/>
    <n v="1.1599999999999999"/>
    <n v="0.48599999999999999"/>
    <n v="1597885"/>
    <s v="North America"/>
  </r>
  <r>
    <x v="4"/>
    <x v="35"/>
    <s v="Devon Pension Fund"/>
    <s v="Genstar Capital Partners LLC"/>
    <s v="USD"/>
    <n v="6041311"/>
    <n v="2402256"/>
    <n v="0"/>
    <n v="2780265"/>
    <n v="2780265"/>
    <n v="1.1599999999999999"/>
    <n v="0.48599999999999999"/>
    <n v="3639055"/>
    <s v="North America"/>
  </r>
  <r>
    <x v="4"/>
    <x v="35"/>
    <s v="Gloucestershire Pension Fund"/>
    <s v="Genstar Capital Partners LLC"/>
    <s v="USD"/>
    <n v="2900856"/>
    <n v="1153491"/>
    <n v="0"/>
    <n v="1335000"/>
    <n v="1335000"/>
    <n v="1.1599999999999999"/>
    <n v="0.48599999999999999"/>
    <n v="1747365"/>
    <s v="North America"/>
  </r>
  <r>
    <x v="4"/>
    <x v="35"/>
    <s v="Oxfordshire Pension Fund"/>
    <s v="Genstar Capital Partners LLC"/>
    <s v="USD"/>
    <n v="3380054"/>
    <n v="1344039"/>
    <n v="0"/>
    <n v="1555531"/>
    <n v="1555531"/>
    <n v="1.1599999999999999"/>
    <n v="0.48599999999999999"/>
    <n v="2036015"/>
    <s v="North America"/>
  </r>
  <r>
    <x v="4"/>
    <x v="35"/>
    <s v="Somerset County Council Pension Fund"/>
    <s v="Genstar Capital Partners LLC"/>
    <s v="USD"/>
    <n v="2413102"/>
    <n v="959541"/>
    <n v="0"/>
    <n v="1110531"/>
    <n v="1110531"/>
    <n v="1.1599999999999999"/>
    <n v="0.48599999999999999"/>
    <n v="1453560"/>
    <s v="North America"/>
  </r>
  <r>
    <x v="4"/>
    <x v="35"/>
    <s v="Wiltshire Pension Fund"/>
    <s v="Genstar Capital Partners LLC"/>
    <s v="USD"/>
    <n v="6768665"/>
    <n v="2691480"/>
    <n v="0"/>
    <n v="3114999"/>
    <n v="3114999"/>
    <n v="1.1599999999999999"/>
    <n v="0.48599999999999999"/>
    <n v="4077185"/>
    <s v="North America"/>
  </r>
  <r>
    <x v="4"/>
    <x v="36"/>
    <s v="Buckinghamshire County Council Pension Fund"/>
    <s v="Genstar Capital Partners LLC"/>
    <s v="USD"/>
    <n v="1640293"/>
    <n v="686137"/>
    <n v="0"/>
    <n v="818765"/>
    <n v="818765"/>
    <n v="1.19"/>
    <n v="0.374"/>
    <n v="954156"/>
    <s v="North America"/>
  </r>
  <r>
    <x v="4"/>
    <x v="36"/>
    <s v="Cornwall Pension Fund"/>
    <s v="Genstar Capital Partners LLC"/>
    <s v="USD"/>
    <n v="752505"/>
    <n v="314774"/>
    <n v="0"/>
    <n v="375619"/>
    <n v="375619"/>
    <n v="1.19"/>
    <n v="0.374"/>
    <n v="437731"/>
    <s v="North America"/>
  </r>
  <r>
    <x v="4"/>
    <x v="36"/>
    <s v="Devon Pension Fund"/>
    <s v="Genstar Capital Partners LLC"/>
    <s v="USD"/>
    <n v="1707934"/>
    <n v="714431"/>
    <n v="0"/>
    <n v="852528"/>
    <n v="852528"/>
    <n v="1.19"/>
    <n v="0.374"/>
    <n v="993503"/>
    <s v="North America"/>
  </r>
  <r>
    <x v="4"/>
    <x v="36"/>
    <s v="Gloucestershire Pension Fund"/>
    <s v="Genstar Capital Partners LLC"/>
    <s v="USD"/>
    <n v="820146"/>
    <n v="343068"/>
    <n v="0"/>
    <n v="409382"/>
    <n v="409382"/>
    <n v="1.19"/>
    <n v="0.374"/>
    <n v="477078"/>
    <s v="North America"/>
  </r>
  <r>
    <x v="4"/>
    <x v="36"/>
    <s v="Oxfordshire Pension Fund"/>
    <s v="Genstar Capital Partners LLC"/>
    <s v="USD"/>
    <n v="955428"/>
    <n v="399657"/>
    <n v="0"/>
    <n v="476910"/>
    <n v="476910"/>
    <n v="1.19"/>
    <n v="0.374"/>
    <n v="555771"/>
    <s v="North America"/>
  </r>
  <r>
    <x v="4"/>
    <x v="36"/>
    <s v="Somerset County Council Pension Fund"/>
    <s v="Genstar Capital Partners LLC"/>
    <s v="USD"/>
    <n v="684864"/>
    <n v="286480"/>
    <n v="0"/>
    <n v="341855"/>
    <n v="341855"/>
    <n v="1.19"/>
    <n v="0.374"/>
    <n v="398385"/>
    <s v="North America"/>
  </r>
  <r>
    <x v="4"/>
    <x v="36"/>
    <s v="Wiltshire Pension Fund"/>
    <s v="Genstar Capital Partners LLC"/>
    <s v="USD"/>
    <n v="1893946"/>
    <n v="792240"/>
    <n v="0"/>
    <n v="945378"/>
    <n v="945378"/>
    <n v="1.19"/>
    <n v="0.374"/>
    <n v="1101706"/>
    <s v="North America"/>
  </r>
  <r>
    <x v="4"/>
    <x v="37"/>
    <s v="Buckinghamshire County Council Pension Fund"/>
    <s v="Inflexion"/>
    <s v="GBP"/>
    <n v="7510000"/>
    <n v="126050"/>
    <n v="0"/>
    <n v="214360"/>
    <n v="214360"/>
    <n v="1.7"/>
    <m/>
    <n v="7383950"/>
    <s v="Western Europe"/>
  </r>
  <r>
    <x v="4"/>
    <x v="37"/>
    <s v="Cornwall Pension Fund"/>
    <s v="Inflexion"/>
    <s v="GBP"/>
    <n v="3440000"/>
    <n v="57738"/>
    <n v="0"/>
    <n v="98193"/>
    <n v="98193"/>
    <n v="1.7"/>
    <m/>
    <n v="3382262"/>
    <s v="Western Europe"/>
  </r>
  <r>
    <x v="4"/>
    <x v="37"/>
    <s v="Devon Pension Fund"/>
    <s v="Inflexion"/>
    <s v="GBP"/>
    <n v="7820000"/>
    <n v="131253"/>
    <n v="0"/>
    <n v="223213"/>
    <n v="223213"/>
    <n v="1.7"/>
    <m/>
    <n v="7688747"/>
    <s v="Western Europe"/>
  </r>
  <r>
    <x v="4"/>
    <x v="37"/>
    <s v="Gloucestershire Pension Fund"/>
    <s v="Inflexion"/>
    <s v="GBP"/>
    <n v="4940000"/>
    <n v="82914"/>
    <n v="0"/>
    <n v="140995"/>
    <n v="140995"/>
    <n v="1.7"/>
    <m/>
    <n v="4857086"/>
    <s v="Western Europe"/>
  </r>
  <r>
    <x v="4"/>
    <x v="37"/>
    <s v="Oxfordshire Pension Fund"/>
    <s v="Inflexion"/>
    <s v="GBP"/>
    <n v="4380000"/>
    <n v="73515"/>
    <n v="0"/>
    <n v="125024"/>
    <n v="125024"/>
    <n v="1.7"/>
    <m/>
    <n v="4306485"/>
    <s v="Western Europe"/>
  </r>
  <r>
    <x v="4"/>
    <x v="37"/>
    <s v="Somerset County Council Pension Fund"/>
    <s v="Inflexion"/>
    <s v="GBP"/>
    <n v="3130000"/>
    <n v="52535"/>
    <n v="0"/>
    <n v="89344"/>
    <n v="89344"/>
    <n v="1.7"/>
    <m/>
    <n v="3077465"/>
    <s v="Western Europe"/>
  </r>
  <r>
    <x v="4"/>
    <x v="37"/>
    <s v="Wiltshire Pension Fund"/>
    <s v="Inflexion"/>
    <s v="GBP"/>
    <n v="8780000"/>
    <n v="147366"/>
    <n v="0"/>
    <n v="250606"/>
    <n v="250606"/>
    <n v="1.7"/>
    <m/>
    <n v="8632634"/>
    <s v="Western Europe"/>
  </r>
  <r>
    <x v="4"/>
    <x v="38"/>
    <s v="Buckinghamshire County Council Pension Fund"/>
    <s v="Insight Venture Partners"/>
    <s v="USD"/>
    <n v="7240175"/>
    <n v="5141792"/>
    <n v="9081"/>
    <n v="5226225"/>
    <n v="5235306"/>
    <n v="1.02"/>
    <n v="1.7000000000000001E-2"/>
    <n v="2101611"/>
    <s v="Global"/>
  </r>
  <r>
    <x v="4"/>
    <x v="38"/>
    <s v="Cornwall Pension Fund"/>
    <s v="Insight Venture Partners"/>
    <s v="USD"/>
    <n v="3315522"/>
    <n v="2354601"/>
    <n v="4158"/>
    <n v="2393266"/>
    <n v="2397425"/>
    <n v="1.02"/>
    <n v="1.7000000000000001E-2"/>
    <n v="962399"/>
    <s v="Global"/>
  </r>
  <r>
    <x v="4"/>
    <x v="38"/>
    <s v="Devon Pension Fund"/>
    <s v="Insight Venture Partners"/>
    <s v="USD"/>
    <n v="7540885"/>
    <n v="5355349"/>
    <n v="9458"/>
    <n v="5443289"/>
    <n v="5452747"/>
    <n v="1.02"/>
    <n v="1.7000000000000001E-2"/>
    <n v="2188899"/>
    <s v="Global"/>
  </r>
  <r>
    <x v="4"/>
    <x v="38"/>
    <s v="Gloucestershire Pension Fund"/>
    <s v="Insight Venture Partners"/>
    <s v="USD"/>
    <n v="4765099"/>
    <n v="3384055"/>
    <n v="5976"/>
    <n v="3439624"/>
    <n v="3445601"/>
    <n v="1.02"/>
    <n v="1.7000000000000001E-2"/>
    <n v="1383169"/>
    <s v="Global"/>
  </r>
  <r>
    <x v="4"/>
    <x v="38"/>
    <s v="Oxfordshire Pension Fund"/>
    <s v="Insight Venture Partners"/>
    <s v="USD"/>
    <n v="4225363"/>
    <n v="3000748"/>
    <n v="5300"/>
    <n v="3050023"/>
    <n v="3055322"/>
    <n v="1.02"/>
    <n v="1.7000000000000001E-2"/>
    <n v="1226500"/>
    <s v="Global"/>
  </r>
  <r>
    <x v="4"/>
    <x v="38"/>
    <s v="Somerset County Council Pension Fund"/>
    <s v="Insight Venture Partners"/>
    <s v="USD"/>
    <n v="3014812"/>
    <n v="2141044"/>
    <n v="3781"/>
    <n v="2176203"/>
    <n v="2179984"/>
    <n v="1.02"/>
    <n v="1.7000000000000001E-2"/>
    <n v="875112"/>
    <s v="Global"/>
  </r>
  <r>
    <x v="4"/>
    <x v="38"/>
    <s v="Wiltshire Pension Fund"/>
    <s v="Insight Venture Partners"/>
    <s v="USD"/>
    <n v="8450726"/>
    <n v="6001495"/>
    <n v="10599"/>
    <n v="6100046"/>
    <n v="6110645"/>
    <n v="1.02"/>
    <n v="1.7000000000000001E-2"/>
    <n v="2452999"/>
    <s v="Global"/>
  </r>
  <r>
    <x v="4"/>
    <x v="39"/>
    <s v="Buckinghamshire County Council Pension Fund"/>
    <s v="Insight Venture Partners"/>
    <s v="USD"/>
    <n v="7608832"/>
    <n v="4165912"/>
    <n v="7732"/>
    <n v="4079377"/>
    <n v="4087109"/>
    <n v="0.98"/>
    <n v="-2.5000000000000001E-2"/>
    <n v="3446643"/>
    <s v="Global"/>
  </r>
  <r>
    <x v="4"/>
    <x v="39"/>
    <s v="Cornwall Pension Fund"/>
    <s v="Insight Venture Partners"/>
    <s v="USD"/>
    <n v="3484343"/>
    <n v="1907713"/>
    <n v="3541"/>
    <n v="1868085"/>
    <n v="1871626"/>
    <n v="0.98"/>
    <n v="-2.5000000000000001E-2"/>
    <n v="1578335"/>
    <s v="Global"/>
  </r>
  <r>
    <x v="4"/>
    <x v="39"/>
    <s v="Devon Pension Fund"/>
    <s v="Insight Venture Partners"/>
    <s v="USD"/>
    <n v="7902156"/>
    <n v="4316240"/>
    <n v="8053"/>
    <n v="4256865"/>
    <n v="4264918"/>
    <n v="0.99"/>
    <n v="-1.6E-2"/>
    <n v="3589794"/>
    <s v="Global"/>
  </r>
  <r>
    <x v="4"/>
    <x v="39"/>
    <s v="Gloucestershire Pension Fund"/>
    <s v="Insight Venture Partners"/>
    <s v="USD"/>
    <n v="5007730"/>
    <n v="2741782"/>
    <n v="5089"/>
    <n v="2684829"/>
    <n v="2689918"/>
    <n v="0.98"/>
    <n v="-2.5000000000000001E-2"/>
    <n v="2268397"/>
    <s v="Global"/>
  </r>
  <r>
    <x v="4"/>
    <x v="39"/>
    <s v="Oxfordshire Pension Fund"/>
    <s v="Insight Venture Partners"/>
    <s v="USD"/>
    <n v="4440511"/>
    <n v="2431224"/>
    <n v="4513"/>
    <n v="2380722"/>
    <n v="2385235"/>
    <n v="0.98"/>
    <n v="-2.5000000000000001E-2"/>
    <n v="2011459"/>
    <s v="Global"/>
  </r>
  <r>
    <x v="4"/>
    <x v="39"/>
    <s v="Somerset County Council Pension Fund"/>
    <s v="Insight Venture Partners"/>
    <s v="USD"/>
    <n v="3168321"/>
    <n v="1734687"/>
    <n v="3220"/>
    <n v="1698654"/>
    <n v="1701874"/>
    <n v="0.98"/>
    <n v="-2.5000000000000001E-2"/>
    <n v="1435184"/>
    <s v="Global"/>
  </r>
  <r>
    <x v="4"/>
    <x v="39"/>
    <s v="Wiltshire Pension Fund"/>
    <s v="Insight Venture Partners"/>
    <s v="USD"/>
    <n v="8881022"/>
    <n v="4862449"/>
    <n v="9025"/>
    <n v="4761445"/>
    <n v="4770470"/>
    <n v="0.98"/>
    <n v="-2.5000000000000001E-2"/>
    <n v="4022919"/>
    <s v="Global"/>
  </r>
  <r>
    <x v="4"/>
    <x v="40"/>
    <s v="Buckinghamshire County Council Pension Fund"/>
    <s v="J-Star"/>
    <s v="JPY"/>
    <n v="6388413"/>
    <n v="0"/>
    <n v="0"/>
    <n v="0"/>
    <n v="0"/>
    <m/>
    <m/>
    <n v="6388413"/>
    <s v="Asia/Pacific"/>
  </r>
  <r>
    <x v="4"/>
    <x v="40"/>
    <s v="Cornwall Pension Fund"/>
    <s v="J-Star"/>
    <s v="JPY"/>
    <n v="2925188"/>
    <n v="0"/>
    <n v="0"/>
    <n v="0"/>
    <n v="0"/>
    <m/>
    <m/>
    <n v="2925188"/>
    <s v="Asia/Pacific"/>
  </r>
  <r>
    <x v="4"/>
    <x v="40"/>
    <s v="Devon Pension Fund"/>
    <s v="J-Star"/>
    <s v="JPY"/>
    <n v="6654339"/>
    <n v="0"/>
    <n v="0"/>
    <n v="0"/>
    <n v="0"/>
    <m/>
    <m/>
    <n v="6654339"/>
    <s v="Asia/Pacific"/>
  </r>
  <r>
    <x v="4"/>
    <x v="40"/>
    <s v="Gloucestershire Pension Fund"/>
    <s v="J-Star"/>
    <s v="JPY"/>
    <n v="4205344"/>
    <n v="0"/>
    <n v="0"/>
    <n v="0"/>
    <n v="0"/>
    <m/>
    <m/>
    <n v="4205344"/>
    <s v="Asia/Pacific"/>
  </r>
  <r>
    <x v="4"/>
    <x v="40"/>
    <s v="Oxfordshire Pension Fund"/>
    <s v="J-Star"/>
    <s v="JPY"/>
    <n v="3722967"/>
    <n v="0"/>
    <n v="0"/>
    <n v="0"/>
    <n v="0"/>
    <m/>
    <m/>
    <n v="3722967"/>
    <s v="Asia/Pacific"/>
  </r>
  <r>
    <x v="4"/>
    <x v="40"/>
    <s v="Somerset County Council Pension Fund"/>
    <s v="J-Star"/>
    <s v="JPY"/>
    <n v="2665446"/>
    <n v="0"/>
    <n v="0"/>
    <n v="0"/>
    <n v="0"/>
    <m/>
    <m/>
    <n v="2665446"/>
    <s v="Asia/Pacific"/>
  </r>
  <r>
    <x v="4"/>
    <x v="40"/>
    <s v="Wiltshire Pension Fund"/>
    <s v="J-Star"/>
    <s v="JPY"/>
    <n v="7452118"/>
    <n v="0"/>
    <n v="0"/>
    <n v="0"/>
    <n v="0"/>
    <m/>
    <m/>
    <n v="7452118"/>
    <s v="Asia/Pacific"/>
  </r>
  <r>
    <x v="4"/>
    <x v="41"/>
    <s v="Buckinghamshire County Council Pension Fund"/>
    <s v="LGT Capital Partners"/>
    <s v="USD"/>
    <n v="16560372"/>
    <n v="4462538"/>
    <n v="0"/>
    <n v="7343585"/>
    <n v="7343585"/>
    <n v="1.65"/>
    <n v="0.70099999999999996"/>
    <n v="12097833"/>
    <s v="Global"/>
  </r>
  <r>
    <x v="4"/>
    <x v="41"/>
    <s v="Cornwall Pension Fund"/>
    <s v="LGT Capital Partners"/>
    <s v="USD"/>
    <n v="7592527"/>
    <n v="2049770"/>
    <n v="0"/>
    <n v="3364546"/>
    <n v="3364546"/>
    <n v="1.64"/>
    <n v="0.69699999999999995"/>
    <n v="5542757"/>
    <s v="Global"/>
  </r>
  <r>
    <x v="4"/>
    <x v="41"/>
    <s v="Devon Pension Fund"/>
    <s v="LGT Capital Partners"/>
    <s v="USD"/>
    <n v="17244684"/>
    <n v="4646940"/>
    <n v="0"/>
    <n v="7647039"/>
    <n v="7647039"/>
    <n v="1.65"/>
    <n v="0.70099999999999996"/>
    <n v="12597744"/>
    <s v="Global"/>
  </r>
  <r>
    <x v="4"/>
    <x v="41"/>
    <s v="Gloucestershire Pension Fund"/>
    <s v="LGT Capital Partners"/>
    <s v="USD"/>
    <n v="8280186"/>
    <n v="2231269"/>
    <n v="0"/>
    <n v="3671793"/>
    <n v="3671793"/>
    <n v="1.65"/>
    <n v="0.70099999999999996"/>
    <n v="6048917"/>
    <s v="Global"/>
  </r>
  <r>
    <x v="4"/>
    <x v="41"/>
    <s v="Oxfordshire Pension Fund"/>
    <s v="LGT Capital Partners"/>
    <s v="USD"/>
    <n v="9657366"/>
    <n v="2602379"/>
    <n v="0"/>
    <n v="4282494"/>
    <n v="4282494"/>
    <n v="1.65"/>
    <n v="0.70099999999999996"/>
    <n v="7054987"/>
    <s v="Global"/>
  </r>
  <r>
    <x v="4"/>
    <x v="41"/>
    <s v="Somerset County Council Pension Fund"/>
    <s v="LGT Capital Partners"/>
    <s v="USD"/>
    <n v="6894452"/>
    <n v="1857854"/>
    <n v="0"/>
    <n v="3057299"/>
    <n v="3057299"/>
    <n v="1.65"/>
    <n v="0.70099999999999996"/>
    <n v="5036598"/>
    <s v="Global"/>
  </r>
  <r>
    <x v="4"/>
    <x v="41"/>
    <s v="Wiltshire Pension Fund"/>
    <s v="LGT Capital Partners"/>
    <s v="USD"/>
    <n v="19314731"/>
    <n v="5204758"/>
    <n v="0"/>
    <n v="8564987"/>
    <n v="8564987"/>
    <n v="1.65"/>
    <n v="0.70099999999999996"/>
    <n v="14109973"/>
    <s v="Global"/>
  </r>
  <r>
    <x v="4"/>
    <x v="42"/>
    <s v="Buckinghamshire County Council Pension Fund"/>
    <s v="Montana Capital Partners"/>
    <s v="EUR"/>
    <n v="8458456"/>
    <n v="1474838"/>
    <n v="96497"/>
    <n v="2175116"/>
    <n v="2271613"/>
    <n v="1.54"/>
    <m/>
    <n v="7080116"/>
    <s v="Global"/>
  </r>
  <r>
    <x v="4"/>
    <x v="42"/>
    <s v="Cornwall Pension Fund"/>
    <s v="Montana Capital Partners"/>
    <s v="EUR"/>
    <n v="3879705"/>
    <n v="676475"/>
    <n v="44261"/>
    <n v="997678"/>
    <n v="1041939"/>
    <n v="1.54"/>
    <m/>
    <n v="3247491"/>
    <s v="Global"/>
  </r>
  <r>
    <x v="4"/>
    <x v="42"/>
    <s v="Devon Pension Fund"/>
    <s v="Montana Capital Partners"/>
    <s v="EUR"/>
    <n v="8807979"/>
    <n v="1535781"/>
    <n v="100485"/>
    <n v="2264996"/>
    <n v="2365480"/>
    <n v="1.54"/>
    <m/>
    <n v="7372683"/>
    <s v="Global"/>
  </r>
  <r>
    <x v="4"/>
    <x v="42"/>
    <s v="Gloucestershire Pension Fund"/>
    <s v="Montana Capital Partners"/>
    <s v="EUR"/>
    <n v="4229228"/>
    <n v="737419"/>
    <n v="48249"/>
    <n v="1087557"/>
    <n v="1135806"/>
    <n v="1.54"/>
    <m/>
    <n v="3540058"/>
    <s v="Global"/>
  </r>
  <r>
    <x v="4"/>
    <x v="42"/>
    <s v="Oxfordshire Pension Fund"/>
    <s v="Montana Capital Partners"/>
    <s v="EUR"/>
    <n v="4937012"/>
    <n v="860830"/>
    <n v="56323"/>
    <n v="1269566"/>
    <n v="1325890"/>
    <n v="1.54"/>
    <m/>
    <n v="4132506"/>
    <s v="Global"/>
  </r>
  <r>
    <x v="4"/>
    <x v="42"/>
    <s v="Somerset County Council Pension Fund"/>
    <s v="Montana Capital Partners"/>
    <s v="EUR"/>
    <n v="3521444"/>
    <n v="614008"/>
    <n v="40174"/>
    <n v="905549"/>
    <n v="945722"/>
    <n v="1.54"/>
    <m/>
    <n v="2947610"/>
    <s v="Global"/>
  </r>
  <r>
    <x v="4"/>
    <x v="42"/>
    <s v="Wiltshire Pension Fund"/>
    <s v="Montana Capital Partners"/>
    <s v="EUR"/>
    <n v="9856548"/>
    <n v="1718613"/>
    <n v="112447"/>
    <n v="2534639"/>
    <n v="2647087"/>
    <n v="1.54"/>
    <m/>
    <n v="8250383"/>
    <s v="Global"/>
  </r>
  <r>
    <x v="4"/>
    <x v="43"/>
    <s v="Gloucestershire Pension Fund"/>
    <s v="Neuberger Berman"/>
    <s v="USD"/>
    <n v="10973015"/>
    <n v="5764091"/>
    <n v="843000"/>
    <n v="7918462"/>
    <n v="8761462"/>
    <n v="1.52"/>
    <n v="0.24199999999999999"/>
    <n v="6051925"/>
    <s v="Global"/>
  </r>
  <r>
    <x v="4"/>
    <x v="43"/>
    <s v="Oxfordshire Pension Fund"/>
    <s v="Neuberger Berman"/>
    <s v="USD"/>
    <n v="25581879"/>
    <n v="13441078"/>
    <n v="1964839"/>
    <n v="18456111"/>
    <n v="20420950"/>
    <n v="1.52"/>
    <n v="0.24199999999999999"/>
    <n v="14105640"/>
    <s v="Global"/>
  </r>
  <r>
    <x v="4"/>
    <x v="43"/>
    <s v="Buckinghamshire County Council Pension Fund"/>
    <s v="Neuberger Berman"/>
    <s v="USD"/>
    <n v="19398266"/>
    <n v="10182476"/>
    <n v="1491462"/>
    <n v="14009586"/>
    <n v="15501048"/>
    <n v="1.52"/>
    <n v="0.24299999999999999"/>
    <n v="10707252"/>
    <s v="Global"/>
  </r>
  <r>
    <x v="4"/>
    <x v="43"/>
    <s v="Dorset County Pension Fund"/>
    <s v="Neuberger Berman"/>
    <s v="USD"/>
    <n v="15181252"/>
    <n v="7968894"/>
    <n v="1167231"/>
    <n v="10964022"/>
    <n v="12131253"/>
    <n v="1.52"/>
    <n v="0.24299999999999999"/>
    <n v="8379588"/>
    <s v="Global"/>
  </r>
  <r>
    <x v="4"/>
    <x v="44"/>
    <s v="Buckinghamshire County Council Pension Fund"/>
    <s v="Neuberger Berman"/>
    <s v="USD"/>
    <n v="18143510"/>
    <n v="9486288"/>
    <n v="711826"/>
    <n v="13780428"/>
    <n v="14492254"/>
    <n v="1.53"/>
    <n v="0.47299999999999998"/>
    <n v="8657223"/>
    <s v="Global"/>
  </r>
  <r>
    <x v="4"/>
    <x v="44"/>
    <s v="Dorset County Pension Fund"/>
    <s v="Neuberger Berman"/>
    <s v="USD"/>
    <n v="14019985"/>
    <n v="7330313"/>
    <n v="550048"/>
    <n v="10648513"/>
    <n v="11198560"/>
    <n v="1.53"/>
    <n v="0.47299999999999998"/>
    <n v="6689672"/>
    <s v="Global"/>
  </r>
  <r>
    <x v="4"/>
    <x v="44"/>
    <s v="Gloucestershire Pension Fund"/>
    <s v="Neuberger Berman"/>
    <s v="USD"/>
    <n v="9896460"/>
    <n v="5174339"/>
    <n v="388269"/>
    <n v="7516597"/>
    <n v="7904866"/>
    <n v="1.53"/>
    <n v="0.47299999999999998"/>
    <n v="4722122"/>
    <s v="Global"/>
  </r>
  <r>
    <x v="4"/>
    <x v="44"/>
    <s v="Oxfordshire Pension Fund"/>
    <s v="Neuberger Berman"/>
    <s v="USD"/>
    <n v="23916446"/>
    <n v="12504652"/>
    <n v="938317"/>
    <n v="18165111"/>
    <n v="19103427"/>
    <n v="1.53"/>
    <n v="0.47299999999999998"/>
    <n v="11411794"/>
    <s v="Global"/>
  </r>
  <r>
    <x v="4"/>
    <x v="45"/>
    <s v="Buckinghamshire County Council Pension Fund"/>
    <s v="New Mountain Capital"/>
    <s v="USD"/>
    <n v="7984811"/>
    <n v="3615371"/>
    <n v="36392"/>
    <n v="4462264"/>
    <n v="4498656"/>
    <n v="1.24"/>
    <n v="0.33400000000000002"/>
    <n v="4388385"/>
    <s v="North America"/>
  </r>
  <r>
    <x v="4"/>
    <x v="45"/>
    <s v="Cornwall Pension Fund"/>
    <s v="New Mountain Capital"/>
    <s v="USD"/>
    <n v="3662455"/>
    <n v="1658289"/>
    <n v="16692"/>
    <n v="2046753"/>
    <n v="2063444"/>
    <n v="1.24"/>
    <n v="0.33400000000000002"/>
    <n v="2012856"/>
    <s v="North America"/>
  </r>
  <r>
    <x v="4"/>
    <x v="45"/>
    <s v="Devon Pension Fund"/>
    <s v="New Mountain Capital"/>
    <s v="USD"/>
    <n v="8314763"/>
    <n v="3764763"/>
    <n v="37896"/>
    <n v="4646653"/>
    <n v="4684549"/>
    <n v="1.24"/>
    <n v="0.33400000000000002"/>
    <n v="4569727"/>
    <s v="North America"/>
  </r>
  <r>
    <x v="4"/>
    <x v="45"/>
    <s v="Gloucestershire Pension Fund"/>
    <s v="New Mountain Capital"/>
    <s v="USD"/>
    <n v="3992406"/>
    <n v="1807683"/>
    <n v="18196"/>
    <n v="2231129"/>
    <n v="2249325"/>
    <n v="1.24"/>
    <n v="0.33400000000000002"/>
    <n v="2194196"/>
    <s v="North America"/>
  </r>
  <r>
    <x v="4"/>
    <x v="45"/>
    <s v="Oxfordshire Pension Fund"/>
    <s v="New Mountain Capital"/>
    <s v="USD"/>
    <n v="4660556"/>
    <n v="2110214"/>
    <n v="21241"/>
    <n v="2604547"/>
    <n v="2625788"/>
    <n v="1.24"/>
    <n v="0.33400000000000002"/>
    <n v="2561399"/>
    <s v="North America"/>
  </r>
  <r>
    <x v="4"/>
    <x v="45"/>
    <s v="Somerset County Council Pension Fund"/>
    <s v="New Mountain Capital"/>
    <s v="USD"/>
    <n v="3324256"/>
    <n v="1505158"/>
    <n v="15150"/>
    <n v="1857729"/>
    <n v="1872878"/>
    <n v="1.24"/>
    <n v="0.33400000000000002"/>
    <n v="1826986"/>
    <s v="North America"/>
  </r>
  <r>
    <x v="4"/>
    <x v="45"/>
    <s v="Wiltshire Pension Fund"/>
    <s v="New Mountain Capital"/>
    <s v="USD"/>
    <n v="9304616"/>
    <n v="4212952"/>
    <n v="42427"/>
    <n v="5199808"/>
    <n v="5242235"/>
    <n v="1.24"/>
    <n v="0.33400000000000002"/>
    <n v="5113742"/>
    <s v="North America"/>
  </r>
  <r>
    <x v="4"/>
    <x v="46"/>
    <s v="Buckinghamshire County Council Pension Fund"/>
    <s v="PAI Partners"/>
    <s v="EUR"/>
    <n v="11541162"/>
    <n v="0"/>
    <n v="0"/>
    <n v="0"/>
    <n v="0"/>
    <m/>
    <m/>
    <n v="11541162"/>
    <s v="Western Europe"/>
  </r>
  <r>
    <x v="4"/>
    <x v="46"/>
    <s v="Cornwall Pension Fund"/>
    <s v="PAI Partners"/>
    <s v="EUR"/>
    <n v="5292259"/>
    <n v="0"/>
    <n v="0"/>
    <n v="0"/>
    <n v="0"/>
    <m/>
    <m/>
    <n v="5292259"/>
    <s v="Western Europe"/>
  </r>
  <r>
    <x v="4"/>
    <x v="46"/>
    <s v="Devon Pension Fund"/>
    <s v="PAI Partners"/>
    <s v="EUR"/>
    <n v="12015096"/>
    <n v="0"/>
    <n v="0"/>
    <n v="0"/>
    <n v="0"/>
    <m/>
    <m/>
    <n v="12015096"/>
    <s v="Western Europe"/>
  </r>
  <r>
    <x v="4"/>
    <x v="46"/>
    <s v="Gloucestershire Pension Fund"/>
    <s v="PAI Partners"/>
    <s v="EUR"/>
    <n v="7591715"/>
    <n v="0"/>
    <n v="0"/>
    <n v="0"/>
    <n v="0"/>
    <m/>
    <m/>
    <n v="7591715"/>
    <s v="Western Europe"/>
  </r>
  <r>
    <x v="4"/>
    <x v="46"/>
    <s v="Oxfordshire Pension Fund"/>
    <s v="PAI Partners"/>
    <s v="EUR"/>
    <n v="6731613"/>
    <n v="0"/>
    <n v="0"/>
    <n v="0"/>
    <n v="0"/>
    <m/>
    <m/>
    <n v="6731613"/>
    <s v="Western Europe"/>
  </r>
  <r>
    <x v="4"/>
    <x v="46"/>
    <s v="Somerset County Council Pension Fund"/>
    <s v="PAI Partners"/>
    <s v="EUR"/>
    <n v="4809549"/>
    <n v="0"/>
    <n v="0"/>
    <n v="0"/>
    <n v="0"/>
    <m/>
    <m/>
    <n v="4809549"/>
    <s v="Western Europe"/>
  </r>
  <r>
    <x v="4"/>
    <x v="46"/>
    <s v="Wiltshire Pension Fund"/>
    <s v="PAI Partners"/>
    <s v="EUR"/>
    <n v="13454450"/>
    <n v="0"/>
    <n v="0"/>
    <n v="0"/>
    <n v="0"/>
    <m/>
    <m/>
    <n v="13454450"/>
    <s v="Western Europe"/>
  </r>
  <r>
    <x v="4"/>
    <x v="47"/>
    <s v="Buckinghamshire County Council Pension Fund"/>
    <s v="Summa Equity"/>
    <s v="EUR"/>
    <n v="8241180"/>
    <n v="0"/>
    <n v="0"/>
    <n v="-236855"/>
    <n v="-236855"/>
    <m/>
    <m/>
    <n v="8241180"/>
    <s v="Western Europe"/>
  </r>
  <r>
    <x v="4"/>
    <x v="47"/>
    <s v="Cornwall Pension Fund"/>
    <s v="Summa Equity"/>
    <s v="EUR"/>
    <n v="3773916"/>
    <n v="0"/>
    <n v="0"/>
    <n v="-108464"/>
    <n v="-108464"/>
    <m/>
    <m/>
    <n v="3773916"/>
    <s v="Western Europe"/>
  </r>
  <r>
    <x v="4"/>
    <x v="47"/>
    <s v="Devon Pension Fund"/>
    <s v="Summa Equity"/>
    <s v="EUR"/>
    <n v="8583465"/>
    <n v="0"/>
    <n v="0"/>
    <n v="-246692"/>
    <n v="-246692"/>
    <m/>
    <m/>
    <n v="8583465"/>
    <s v="Western Europe"/>
  </r>
  <r>
    <x v="4"/>
    <x v="47"/>
    <s v="Gloucestershire Pension Fund"/>
    <s v="Summa Equity"/>
    <s v="EUR"/>
    <n v="5423907"/>
    <n v="0"/>
    <n v="0"/>
    <n v="-155886"/>
    <n v="-155886"/>
    <m/>
    <m/>
    <n v="5423907"/>
    <s v="Western Europe"/>
  </r>
  <r>
    <x v="4"/>
    <x v="47"/>
    <s v="Oxfordshire Pension Fund"/>
    <s v="Summa Equity"/>
    <s v="EUR"/>
    <n v="4809549"/>
    <n v="0"/>
    <n v="0"/>
    <n v="-138229"/>
    <n v="-138229"/>
    <m/>
    <m/>
    <n v="4809549"/>
    <s v="Western Europe"/>
  </r>
  <r>
    <x v="4"/>
    <x v="47"/>
    <s v="Somerset County Council Pension Fund"/>
    <s v="Summa Equity"/>
    <s v="EUR"/>
    <n v="3431631"/>
    <n v="0"/>
    <n v="0"/>
    <n v="-98626"/>
    <n v="-98626"/>
    <m/>
    <m/>
    <n v="3431631"/>
    <s v="Western Europe"/>
  </r>
  <r>
    <x v="4"/>
    <x v="47"/>
    <s v="Wiltshire Pension Fund"/>
    <s v="Summa Equity"/>
    <s v="EUR"/>
    <n v="9619098"/>
    <n v="0"/>
    <n v="0"/>
    <n v="-276457"/>
    <n v="-276457"/>
    <m/>
    <m/>
    <n v="9619098"/>
    <s v="Western Europe"/>
  </r>
  <r>
    <x v="4"/>
    <x v="48"/>
    <s v="Buckinghamshire County Council Pension Fund"/>
    <s v="Summit Partners"/>
    <s v="EUR"/>
    <n v="3502977"/>
    <n v="1897267"/>
    <n v="0"/>
    <n v="1943567"/>
    <n v="1943567"/>
    <n v="1.02"/>
    <n v="0.03"/>
    <n v="1605710"/>
    <s v="Western Europe"/>
  </r>
  <r>
    <x v="4"/>
    <x v="48"/>
    <s v="Dorset County Pension Fund"/>
    <s v="Summit Partners"/>
    <s v="EUR"/>
    <n v="2811031"/>
    <n v="1522498"/>
    <n v="0"/>
    <n v="1559652"/>
    <n v="1559652"/>
    <n v="1.02"/>
    <n v="0.03"/>
    <n v="1288533"/>
    <s v="Western Europe"/>
  </r>
  <r>
    <x v="4"/>
    <x v="48"/>
    <s v="Gloucestershire Pension Fund"/>
    <s v="Summit Partners"/>
    <s v="EUR"/>
    <n v="1989345"/>
    <n v="1077461"/>
    <n v="0"/>
    <n v="1103754"/>
    <n v="1103754"/>
    <n v="1.02"/>
    <n v="0.03"/>
    <n v="911884"/>
    <s v="Western Europe"/>
  </r>
  <r>
    <x v="4"/>
    <x v="48"/>
    <s v="Oxfordshire Pension Fund"/>
    <s v="Summit Partners"/>
    <s v="EUR"/>
    <n v="4670636"/>
    <n v="2529685"/>
    <n v="0"/>
    <n v="2591417"/>
    <n v="2591417"/>
    <n v="1.02"/>
    <n v="0.03"/>
    <n v="2140951"/>
    <s v="Western Europe"/>
  </r>
  <r>
    <x v="4"/>
    <x v="49"/>
    <s v="Buckinghamshire County Council Pension Fund"/>
    <s v="Vespa Capital"/>
    <s v="GBP"/>
    <n v="6750000"/>
    <n v="3999381"/>
    <n v="1812"/>
    <n v="4292233"/>
    <n v="4294045"/>
    <n v="1.07"/>
    <n v="0.104"/>
    <n v="2752432"/>
    <s v="Western Europe"/>
  </r>
  <r>
    <x v="4"/>
    <x v="49"/>
    <s v="Dorset County Pension Fund"/>
    <s v="Vespa Capital"/>
    <s v="GBP"/>
    <n v="5400000"/>
    <n v="3199505"/>
    <n v="1450"/>
    <n v="3433785"/>
    <n v="3435235"/>
    <n v="1.07"/>
    <n v="0.104"/>
    <n v="2201945"/>
    <s v="Western Europe"/>
  </r>
  <r>
    <x v="4"/>
    <x v="49"/>
    <s v="Gloucestershire Pension Fund"/>
    <s v="Vespa Capital"/>
    <s v="GBP"/>
    <n v="3850000"/>
    <n v="2281126"/>
    <n v="1034"/>
    <n v="2448164"/>
    <n v="2449198"/>
    <n v="1.07"/>
    <n v="0.104"/>
    <n v="1569907"/>
    <s v="Western Europe"/>
  </r>
  <r>
    <x v="4"/>
    <x v="49"/>
    <s v="Oxfordshire Pension Fund"/>
    <s v="Vespa Capital"/>
    <s v="GBP"/>
    <n v="9000000"/>
    <n v="5332506"/>
    <n v="2417"/>
    <n v="5722973"/>
    <n v="5725390"/>
    <n v="1.07"/>
    <n v="0.104"/>
    <n v="3669910"/>
    <s v="Western Europe"/>
  </r>
  <r>
    <x v="5"/>
    <x v="50"/>
    <s v="Dorset County Pension Fund"/>
    <s v="Standard Life Assurance Limited (SLAL)"/>
    <s v="GBP"/>
    <n v="22000000"/>
    <n v="22000000"/>
    <n v="0"/>
    <n v="25406832"/>
    <n v="25406832"/>
    <n v="1.1499999999999999"/>
    <n v="8.1000000000000003E-2"/>
    <n v="0"/>
    <s v="Western Europe"/>
  </r>
  <r>
    <x v="5"/>
    <x v="50"/>
    <s v="Wiltshire Pension Fund"/>
    <s v="Standard Life Assurance Limited (SLAL)"/>
    <s v="GBP"/>
    <n v="75000000"/>
    <n v="75000000"/>
    <n v="0"/>
    <n v="85358555"/>
    <n v="85358555"/>
    <n v="1.1399999999999999"/>
    <n v="0.09"/>
    <n v="0"/>
    <s v="Western Europe"/>
  </r>
  <r>
    <x v="5"/>
    <x v="51"/>
    <s v="Dorset County Pension Fund"/>
    <s v="Greencoat Capital"/>
    <s v="GBP"/>
    <n v="16400000"/>
    <n v="16378389"/>
    <n v="2152053"/>
    <n v="18295061"/>
    <n v="20447114"/>
    <n v="1.25"/>
    <n v="9.0999999999999998E-2"/>
    <n v="0"/>
    <s v="Western Europe"/>
  </r>
  <r>
    <x v="5"/>
    <x v="51"/>
    <s v="Wiltshire Pension Fund"/>
    <s v="Greencoat Capital"/>
    <s v="GBP"/>
    <n v="100000000"/>
    <n v="100000000"/>
    <n v="6063513"/>
    <n v="107192922"/>
    <n v="113256435"/>
    <n v="1.1299999999999999"/>
    <n v="0.124"/>
    <n v="0"/>
    <s v="Western Europe"/>
  </r>
  <r>
    <x v="5"/>
    <x v="52"/>
    <s v="Dorset County Pension Fund"/>
    <s v="M&amp;G (Guernsey)"/>
    <s v="GBP"/>
    <n v="21600000"/>
    <n v="21600000"/>
    <n v="29903"/>
    <n v="20540126"/>
    <n v="20570029"/>
    <n v="0.95"/>
    <n v="-3.7999999999999999E-2"/>
    <n v="0"/>
    <s v="Western Europe"/>
  </r>
  <r>
    <x v="5"/>
    <x v="52"/>
    <s v="Wiltshire Pension Fund"/>
    <s v="M&amp;G (Guernsey)"/>
    <s v="GBP"/>
    <n v="75000000"/>
    <n v="75000000"/>
    <n v="14424"/>
    <n v="67178388"/>
    <n v="67192812"/>
    <n v="0.9"/>
    <n v="-0.254"/>
    <n v="0"/>
    <s v="Western Europe"/>
  </r>
  <r>
    <x v="6"/>
    <x v="53"/>
    <s v="Gloucestershire Pension Fund"/>
    <s v="Aberdeen Standard (ASI)"/>
    <s v="GBP"/>
    <n v="1433503"/>
    <n v="1437087"/>
    <n v="1389916"/>
    <n v="7866"/>
    <n v="1397782"/>
    <n v="0.97"/>
    <n v="-4.0000000000000001E-3"/>
    <n v="0"/>
    <s v="Western Europe"/>
  </r>
  <r>
    <x v="6"/>
    <x v="53"/>
    <s v="Devon Pension Fund"/>
    <s v="Aberdeen Standard (ASI)"/>
    <s v="GBP"/>
    <n v="13953843"/>
    <n v="13953843"/>
    <n v="12750801"/>
    <n v="81126"/>
    <n v="12831927"/>
    <n v="0.92"/>
    <n v="-1.4999999999999999E-2"/>
    <n v="0"/>
    <s v="Western Europe"/>
  </r>
  <r>
    <x v="6"/>
    <x v="53"/>
    <s v="Wiltshire Pension Fund"/>
    <s v="Aberdeen Standard (ASI)"/>
    <s v="GBP"/>
    <n v="10588302"/>
    <n v="10588302"/>
    <n v="9505906"/>
    <n v="49581"/>
    <n v="9555487"/>
    <n v="0.9"/>
    <n v="-2.1000000000000001E-2"/>
    <n v="0"/>
    <s v="Western Europe"/>
  </r>
  <r>
    <x v="6"/>
    <x v="53"/>
    <s v="Somerset County Council Pension Fund"/>
    <s v="Aberdeen Standard (ASI)"/>
    <s v="GBP"/>
    <n v="5786997"/>
    <n v="5786997"/>
    <n v="5900782"/>
    <n v="37201"/>
    <n v="5937983"/>
    <n v="1.03"/>
    <n v="4.0000000000000001E-3"/>
    <n v="0"/>
    <s v="Western Europe"/>
  </r>
  <r>
    <x v="6"/>
    <x v="54"/>
    <s v="Devon Pension Fund"/>
    <s v="Aberdeen Standard (ASI)"/>
    <s v="GBP"/>
    <n v="13113870"/>
    <n v="13141243"/>
    <n v="4316163"/>
    <n v="7047296"/>
    <n v="11363459"/>
    <n v="0.86"/>
    <n v="-2.1000000000000001E-2"/>
    <n v="0"/>
    <s v="Western Europe"/>
  </r>
  <r>
    <x v="6"/>
    <x v="54"/>
    <s v="Buckinghamshire County Council Pension Fund"/>
    <s v="Aberdeen Standard (ASI)"/>
    <s v="GBP"/>
    <n v="10168604"/>
    <n v="10186752"/>
    <n v="3863337"/>
    <n v="4672175"/>
    <n v="8535512"/>
    <n v="0.84"/>
    <n v="-3.1E-2"/>
    <n v="0"/>
    <s v="Western Europe"/>
  </r>
  <r>
    <x v="6"/>
    <x v="55"/>
    <s v="Devon Pension Fund"/>
    <s v="AEW (Natixis)"/>
    <s v="GBP"/>
    <n v="15012364"/>
    <n v="14997392"/>
    <n v="10876296"/>
    <n v="10359613"/>
    <n v="21235909"/>
    <n v="1.42"/>
    <n v="6.5000000000000002E-2"/>
    <n v="0"/>
    <s v="Western Europe"/>
  </r>
  <r>
    <x v="6"/>
    <x v="55"/>
    <s v="Somerset County Council Pension Fund"/>
    <s v="AEW (Natixis)"/>
    <s v="GBP"/>
    <n v="20500000"/>
    <n v="20500000"/>
    <n v="10392698"/>
    <n v="13187010"/>
    <n v="23579709"/>
    <n v="1.1499999999999999"/>
    <n v="4.8000000000000001E-2"/>
    <n v="0"/>
    <s v="Western Europe"/>
  </r>
  <r>
    <x v="6"/>
    <x v="55"/>
    <s v="Buckinghamshire County Council Pension Fund"/>
    <s v="AEW (Natixis)"/>
    <s v="GBP"/>
    <n v="5500000"/>
    <n v="5500000"/>
    <n v="2873394"/>
    <n v="3481042"/>
    <n v="6354436"/>
    <n v="1.1599999999999999"/>
    <n v="0.04"/>
    <n v="0"/>
    <s v="Western Europe"/>
  </r>
  <r>
    <x v="6"/>
    <x v="56"/>
    <s v="Devon Pension Fund"/>
    <s v="Aviva"/>
    <s v="GBP"/>
    <n v="22883931"/>
    <n v="22883931"/>
    <n v="29175791"/>
    <n v="5783649"/>
    <n v="34959439"/>
    <n v="1.53"/>
    <n v="7.0999999999999994E-2"/>
    <n v="0"/>
    <s v="Western Europe"/>
  </r>
  <r>
    <x v="6"/>
    <x v="56"/>
    <s v="Oxfordshire Pension Fund"/>
    <s v="Aviva"/>
    <s v="GBP"/>
    <n v="3240000"/>
    <n v="3240000"/>
    <n v="5658858"/>
    <n v="2217599"/>
    <n v="7876457"/>
    <n v="2.4300000000000002"/>
    <n v="7.2999999999999995E-2"/>
    <n v="0"/>
    <s v="Western Europe"/>
  </r>
  <r>
    <x v="6"/>
    <x v="56"/>
    <s v="Buckinghamshire County Council Pension Fund"/>
    <s v="Aviva"/>
    <s v="GBP"/>
    <n v="13999692"/>
    <n v="13999692"/>
    <n v="13919985"/>
    <n v="2875316"/>
    <n v="16795302"/>
    <n v="1.2"/>
    <n v="8.2000000000000003E-2"/>
    <n v="0"/>
    <s v="Western Europe"/>
  </r>
  <r>
    <x v="6"/>
    <x v="57"/>
    <s v="Wiltshire Pension Fund"/>
    <s v="Ardstone"/>
    <s v="GBP"/>
    <n v="11300000"/>
    <n v="11300000"/>
    <n v="7325946"/>
    <n v="9328792"/>
    <n v="16654738"/>
    <n v="1.47"/>
    <n v="5.8000000000000003E-2"/>
    <n v="0"/>
    <s v="Western Europe"/>
  </r>
  <r>
    <x v="6"/>
    <x v="57"/>
    <s v="Gloucestershire Pension Fund"/>
    <s v="Ardstone"/>
    <s v="GBP"/>
    <n v="2250000"/>
    <n v="2250000"/>
    <n v="1396323"/>
    <n v="1752540"/>
    <n v="3148863"/>
    <n v="1.4"/>
    <n v="4.9000000000000002E-2"/>
    <n v="0"/>
    <s v="Western Europe"/>
  </r>
  <r>
    <x v="6"/>
    <x v="57"/>
    <s v="Cornwall Pension Fund"/>
    <s v="Ardstone"/>
    <s v="GBP"/>
    <n v="6157447"/>
    <n v="6157447"/>
    <n v="2857752"/>
    <n v="4282978"/>
    <n v="7140730"/>
    <n v="1.1599999999999999"/>
    <n v="2.5999999999999999E-2"/>
    <n v="0"/>
    <s v="Western Europe"/>
  </r>
  <r>
    <x v="6"/>
    <x v="58"/>
    <s v="Gloucestershire Pension Fund"/>
    <s v="Aberdeen Standard (ASI)"/>
    <s v="GBP"/>
    <n v="5149756"/>
    <n v="5152404"/>
    <n v="1042491"/>
    <n v="9086434"/>
    <n v="10128925"/>
    <n v="1.97"/>
    <n v="0.14499999999999999"/>
    <n v="0"/>
    <s v="Western Europe"/>
  </r>
  <r>
    <x v="6"/>
    <x v="58"/>
    <s v="Wiltshire Pension Fund"/>
    <s v="Aberdeen Standard (ASI)"/>
    <s v="GBP"/>
    <n v="14145975"/>
    <n v="14150270"/>
    <n v="4806078"/>
    <n v="32607367"/>
    <n v="37413445"/>
    <n v="2.64"/>
    <n v="0.156"/>
    <n v="0"/>
    <s v="Western Europe"/>
  </r>
  <r>
    <x v="6"/>
    <x v="58"/>
    <s v="Avon Pension Fund"/>
    <s v="Aberdeen Standard (ASI)"/>
    <s v="GBP"/>
    <n v="8243103"/>
    <n v="8243103"/>
    <n v="7315"/>
    <n v="8836810"/>
    <n v="8844125"/>
    <n v="1.07"/>
    <n v="0.25800000000000001"/>
    <n v="0"/>
    <s v="Western Europe"/>
  </r>
  <r>
    <x v="6"/>
    <x v="58"/>
    <s v="Buckinghamshire County Council Pension Fund"/>
    <s v="Aberdeen Standard (ASI)"/>
    <s v="GBP"/>
    <n v="9224240"/>
    <n v="9224240"/>
    <n v="8185"/>
    <n v="9888614"/>
    <n v="9896799"/>
    <n v="1.07"/>
    <n v="0.25800000000000001"/>
    <n v="0"/>
    <s v="Western Europe"/>
  </r>
  <r>
    <x v="6"/>
    <x v="58"/>
    <s v="Cornwall Pension Fund"/>
    <s v="Aberdeen Standard (ASI)"/>
    <s v="GBP"/>
    <n v="6280450"/>
    <n v="6280450"/>
    <n v="5573"/>
    <n v="6732798"/>
    <n v="6738371"/>
    <n v="1.07"/>
    <n v="0.25800000000000001"/>
    <n v="0"/>
    <s v="Western Europe"/>
  </r>
  <r>
    <x v="6"/>
    <x v="58"/>
    <s v="Oxfordshire Pension Fund"/>
    <s v="Aberdeen Standard (ASI)"/>
    <s v="GBP"/>
    <n v="5887957"/>
    <n v="5887957"/>
    <n v="5225"/>
    <n v="6312036"/>
    <n v="6317261"/>
    <n v="1.07"/>
    <n v="0.25800000000000001"/>
    <n v="0"/>
    <s v="Western Europe"/>
  </r>
  <r>
    <x v="6"/>
    <x v="58"/>
    <s v="Somerset County Council Pension Fund"/>
    <s v="Aberdeen Standard (ASI)"/>
    <s v="GBP"/>
    <n v="10401907"/>
    <n v="10401907"/>
    <n v="9230"/>
    <n v="11151102"/>
    <n v="11160332"/>
    <n v="1.07"/>
    <n v="0.25800000000000001"/>
    <n v="0"/>
    <s v="Western Europe"/>
  </r>
  <r>
    <x v="6"/>
    <x v="50"/>
    <s v="Wiltshire Pension Fund"/>
    <s v="Standard Life Assurance Limited (SLAL)"/>
    <s v="GBP"/>
    <n v="16586049"/>
    <n v="16588700"/>
    <n v="3297"/>
    <n v="22929097"/>
    <n v="22932394"/>
    <n v="1.38"/>
    <n v="7.9000000000000001E-2"/>
    <n v="0"/>
    <s v="Western Europe"/>
  </r>
  <r>
    <x v="6"/>
    <x v="50"/>
    <s v="Gloucestershire Pension Fund"/>
    <s v="Standard Life Assurance Limited (SLAL)"/>
    <s v="GBP"/>
    <n v="3500000"/>
    <n v="3500000"/>
    <n v="0"/>
    <n v="4884154"/>
    <n v="4884154"/>
    <n v="1.4"/>
    <n v="7.0000000000000007E-2"/>
    <n v="0"/>
    <s v="Western Europe"/>
  </r>
  <r>
    <x v="6"/>
    <x v="59"/>
    <s v="Avon Pension Fund"/>
    <s v="Blackrock"/>
    <s v="GBP"/>
    <n v="19081649"/>
    <n v="19263200"/>
    <n v="14534382"/>
    <n v="23918933"/>
    <n v="38453316"/>
    <n v="2"/>
    <n v="8.1000000000000003E-2"/>
    <n v="0"/>
    <s v="Western Europe"/>
  </r>
  <r>
    <x v="6"/>
    <x v="59"/>
    <s v="Oxfordshire Pension Fund"/>
    <s v="Blackrock"/>
    <s v="GBP"/>
    <n v="13292748"/>
    <n v="13402901"/>
    <n v="7286512"/>
    <n v="16517548"/>
    <n v="23804060"/>
    <n v="1.78"/>
    <n v="6.7000000000000004E-2"/>
    <n v="0"/>
    <s v="Western Europe"/>
  </r>
  <r>
    <x v="6"/>
    <x v="59"/>
    <s v="Devon Pension Fund"/>
    <s v="Blackrock"/>
    <s v="GBP"/>
    <n v="37660644"/>
    <n v="38041631"/>
    <n v="19790161"/>
    <n v="44585391"/>
    <n v="64375552"/>
    <n v="1.69"/>
    <n v="8.2000000000000003E-2"/>
    <n v="0"/>
    <s v="Western Europe"/>
  </r>
  <r>
    <x v="6"/>
    <x v="59"/>
    <s v="Somerset County Council Pension Fund"/>
    <s v="Blackrock"/>
    <s v="GBP"/>
    <n v="26668085"/>
    <n v="26845309"/>
    <n v="15506481"/>
    <n v="20519793"/>
    <n v="36026274"/>
    <n v="1.34"/>
    <n v="6.2E-2"/>
    <n v="0"/>
    <s v="Western Europe"/>
  </r>
  <r>
    <x v="6"/>
    <x v="59"/>
    <s v="Buckinghamshire County Council Pension Fund"/>
    <s v="Blackrock"/>
    <s v="GBP"/>
    <n v="30472842"/>
    <n v="30697074"/>
    <n v="22827321"/>
    <n v="24282912"/>
    <n v="47110233"/>
    <n v="1.53"/>
    <n v="7.0000000000000007E-2"/>
    <n v="0"/>
    <s v="Western Europe"/>
  </r>
  <r>
    <x v="6"/>
    <x v="59"/>
    <s v="Gloucestershire Pension Fund"/>
    <s v="Blackrock"/>
    <s v="GBP"/>
    <n v="10000023"/>
    <n v="10073333"/>
    <n v="396867"/>
    <n v="11559202"/>
    <n v="11956069"/>
    <n v="1.19"/>
    <n v="0.17499999999999999"/>
    <n v="0"/>
    <s v="Western Europe"/>
  </r>
  <r>
    <x v="6"/>
    <x v="59"/>
    <s v="Cornwall Pension Fund"/>
    <s v="Blackrock"/>
    <s v="GBP"/>
    <n v="9000033"/>
    <n v="9053676"/>
    <n v="155843"/>
    <n v="9353316"/>
    <n v="9509159"/>
    <n v="1.05"/>
    <n v="0.1"/>
    <n v="0"/>
    <s v="Western Europe"/>
  </r>
  <r>
    <x v="6"/>
    <x v="60"/>
    <s v="Cornwall Pension Fund"/>
    <s v="Bridges Ventures"/>
    <s v="GBP"/>
    <n v="12000000"/>
    <n v="12043246"/>
    <n v="5682183"/>
    <n v="10288244"/>
    <n v="15970427"/>
    <n v="1.33"/>
    <n v="0.15"/>
    <n v="3268363"/>
    <s v="Western Europe"/>
  </r>
  <r>
    <x v="6"/>
    <x v="61"/>
    <s v="Gloucestershire Pension Fund"/>
    <s v="CBRE"/>
    <s v="GBP"/>
    <n v="15510441"/>
    <n v="15513318"/>
    <n v="888119"/>
    <n v="18313198"/>
    <n v="19201317"/>
    <n v="1.24"/>
    <n v="0.10100000000000001"/>
    <n v="0"/>
    <s v="Western Europe"/>
  </r>
  <r>
    <x v="6"/>
    <x v="61"/>
    <s v="Wiltshire Pension Fund"/>
    <s v="CBRE"/>
    <s v="GBP"/>
    <n v="20891654"/>
    <n v="20916325"/>
    <n v="3953872"/>
    <n v="25783479"/>
    <n v="29737351"/>
    <n v="1.42"/>
    <n v="7.4999999999999997E-2"/>
    <n v="0"/>
    <s v="Western Europe"/>
  </r>
  <r>
    <x v="6"/>
    <x v="61"/>
    <s v="Devon Pension Fund"/>
    <s v="CBRE"/>
    <s v="GBP"/>
    <n v="33393913"/>
    <n v="33393913"/>
    <n v="4815434"/>
    <n v="39347043"/>
    <n v="44162478"/>
    <n v="1.32"/>
    <n v="7.5999999999999998E-2"/>
    <n v="0"/>
    <s v="Western Europe"/>
  </r>
  <r>
    <x v="6"/>
    <x v="61"/>
    <s v="Somerset County Council Pension Fund"/>
    <s v="CBRE"/>
    <s v="GBP"/>
    <n v="20059428"/>
    <n v="20059428"/>
    <n v="4444667"/>
    <n v="24662739"/>
    <n v="29107405"/>
    <n v="1.45"/>
    <n v="7.3999999999999996E-2"/>
    <n v="0"/>
    <s v="Western Europe"/>
  </r>
  <r>
    <x v="6"/>
    <x v="61"/>
    <s v="Cornwall Pension Fund"/>
    <s v="CBRE"/>
    <s v="GBP"/>
    <n v="26724471"/>
    <n v="26724471"/>
    <n v="15473871"/>
    <n v="16954712"/>
    <n v="32428582"/>
    <n v="1.21"/>
    <n v="5.2999999999999999E-2"/>
    <n v="0"/>
    <s v="Western Europe"/>
  </r>
  <r>
    <x v="6"/>
    <x v="61"/>
    <s v="Oxfordshire Pension Fund"/>
    <s v="CBRE"/>
    <s v="GBP"/>
    <n v="19056708"/>
    <n v="19056708"/>
    <n v="0"/>
    <n v="22135781"/>
    <n v="22135781"/>
    <n v="1.1599999999999999"/>
    <n v="0.14599999999999999"/>
    <n v="0"/>
    <s v="Western Europe"/>
  </r>
  <r>
    <x v="6"/>
    <x v="61"/>
    <s v="Buckinghamshire County Council Pension Fund"/>
    <s v="CBRE"/>
    <s v="GBP"/>
    <n v="10001054"/>
    <n v="10001054"/>
    <n v="0"/>
    <n v="11350755"/>
    <n v="11350755"/>
    <n v="1.1299999999999999"/>
    <n v="0.14899999999999999"/>
    <n v="0"/>
    <s v="Western Europe"/>
  </r>
  <r>
    <x v="6"/>
    <x v="61"/>
    <s v="Avon Pension Fund"/>
    <s v="CBRE"/>
    <s v="GBP"/>
    <n v="18000000"/>
    <n v="18000000"/>
    <n v="0"/>
    <n v="20881722"/>
    <n v="20881722"/>
    <n v="1.1599999999999999"/>
    <n v="0.161"/>
    <n v="0"/>
    <s v="Western Europe"/>
  </r>
  <r>
    <x v="6"/>
    <x v="62"/>
    <s v="Somerset County Council Pension Fund"/>
    <s v="Clearbell Capital"/>
    <s v="GBP"/>
    <n v="20000000"/>
    <n v="20000000"/>
    <n v="522159"/>
    <n v="23773367"/>
    <n v="24295526"/>
    <n v="1.21"/>
    <n v="0.16300000000000001"/>
    <n v="0"/>
    <s v="Western Europe"/>
  </r>
  <r>
    <x v="6"/>
    <x v="63"/>
    <s v="Devon Pension Fund"/>
    <s v="Columbia Threadneedle"/>
    <s v="GBP"/>
    <n v="34199121"/>
    <n v="34299265"/>
    <n v="16118723"/>
    <n v="31745493"/>
    <n v="47864216"/>
    <n v="1.4"/>
    <n v="0.09"/>
    <n v="0"/>
    <s v="Western Europe"/>
  </r>
  <r>
    <x v="6"/>
    <x v="63"/>
    <s v="Oxfordshire Pension Fund"/>
    <s v="Columbia Threadneedle"/>
    <s v="GBP"/>
    <n v="16010042"/>
    <n v="16010042"/>
    <n v="2236492"/>
    <n v="18169324"/>
    <n v="20405816"/>
    <n v="1.27"/>
    <n v="7.8E-2"/>
    <n v="0"/>
    <s v="Western Europe"/>
  </r>
  <r>
    <x v="6"/>
    <x v="63"/>
    <s v="Buckinghamshire County Council Pension Fund"/>
    <s v="Columbia Threadneedle"/>
    <s v="GBP"/>
    <n v="20587866"/>
    <n v="20649717"/>
    <n v="12932146"/>
    <n v="18265589"/>
    <n v="31197735"/>
    <n v="1.51"/>
    <n v="7.2999999999999995E-2"/>
    <n v="0"/>
    <s v="Western Europe"/>
  </r>
  <r>
    <x v="6"/>
    <x v="63"/>
    <s v="Avon Pension Fund"/>
    <s v="Columbia Threadneedle"/>
    <s v="GBP"/>
    <n v="14734821"/>
    <n v="14734821"/>
    <n v="1531822"/>
    <n v="16164736"/>
    <n v="17696558"/>
    <n v="1.2"/>
    <n v="5.2999999999999999E-2"/>
    <n v="0"/>
    <s v="Western Europe"/>
  </r>
  <r>
    <x v="6"/>
    <x v="63"/>
    <s v="Somerset County Council Pension Fund"/>
    <s v="Columbia Threadneedle"/>
    <s v="GBP"/>
    <n v="1962026"/>
    <n v="1962026"/>
    <n v="0"/>
    <n v="2111638"/>
    <n v="2111638"/>
    <n v="1.08"/>
    <n v="9.1999999999999998E-2"/>
    <n v="0"/>
    <s v="Western Europe"/>
  </r>
  <r>
    <x v="6"/>
    <x v="63"/>
    <s v="Cornwall Pension Fund"/>
    <s v="Columbia Threadneedle"/>
    <s v="GBP"/>
    <n v="4507008"/>
    <n v="4507008"/>
    <n v="0"/>
    <n v="4463765"/>
    <n v="4463765"/>
    <n v="0.99"/>
    <n v="-2.3E-2"/>
    <n v="0"/>
    <s v="Western Europe"/>
  </r>
  <r>
    <x v="6"/>
    <x v="64"/>
    <s v="Wiltshire Pension Fund"/>
    <s v="Cordatus Partners"/>
    <s v="GBP"/>
    <n v="12048180"/>
    <n v="12048180"/>
    <n v="3227531"/>
    <n v="12848176"/>
    <n v="16075707"/>
    <n v="1.33"/>
    <n v="5.3999999999999999E-2"/>
    <n v="0"/>
    <s v="Western Europe"/>
  </r>
  <r>
    <x v="6"/>
    <x v="64"/>
    <s v="Gloucestershire Pension Fund"/>
    <s v="Cordatus Partners"/>
    <s v="GBP"/>
    <n v="3977385"/>
    <n v="3977385"/>
    <n v="919607"/>
    <n v="4070122"/>
    <n v="4989729"/>
    <n v="1.25"/>
    <n v="4.9000000000000002E-2"/>
    <n v="0"/>
    <s v="Western Europe"/>
  </r>
  <r>
    <x v="6"/>
    <x v="65"/>
    <s v="Wiltshire Pension Fund"/>
    <s v="Curlew Capital"/>
    <s v="GBP"/>
    <n v="13605000"/>
    <n v="13605000"/>
    <n v="15859091"/>
    <n v="6334972"/>
    <n v="22194062"/>
    <n v="1.63"/>
    <n v="0.126"/>
    <n v="0"/>
    <s v="Western Europe"/>
  </r>
  <r>
    <x v="6"/>
    <x v="65"/>
    <s v="Gloucestershire Pension Fund"/>
    <s v="Curlew Capital"/>
    <s v="GBP"/>
    <n v="1960000"/>
    <n v="1960000"/>
    <n v="2080252"/>
    <n v="856376"/>
    <n v="2936627"/>
    <n v="1.5"/>
    <n v="0.112"/>
    <n v="0"/>
    <s v="Western Europe"/>
  </r>
  <r>
    <x v="6"/>
    <x v="65"/>
    <s v="Cornwall Pension Fund"/>
    <s v="Curlew Capital"/>
    <s v="GBP"/>
    <n v="4680133"/>
    <n v="4680133"/>
    <n v="4619255"/>
    <n v="1960220"/>
    <n v="6579475"/>
    <n v="1.41"/>
    <n v="0.107"/>
    <n v="0"/>
    <s v="Western Europe"/>
  </r>
  <r>
    <x v="6"/>
    <x v="66"/>
    <s v="Cornwall Pension Fund"/>
    <s v="Delancey"/>
    <s v="GBP"/>
    <n v="10000000"/>
    <n v="10005700"/>
    <n v="8819665"/>
    <n v="2965008"/>
    <n v="11784673"/>
    <n v="1.18"/>
    <n v="5.6000000000000001E-2"/>
    <n v="0"/>
    <s v="Western Europe"/>
  </r>
  <r>
    <x v="6"/>
    <x v="67"/>
    <s v="Wiltshire Pension Fund"/>
    <s v="Fiera Real Estate"/>
    <s v="GBP"/>
    <n v="12670871"/>
    <n v="12670871"/>
    <n v="1347902"/>
    <n v="14409593"/>
    <n v="15757496"/>
    <n v="1.24"/>
    <n v="8.7999999999999995E-2"/>
    <n v="0"/>
    <s v="Western Europe"/>
  </r>
  <r>
    <x v="6"/>
    <x v="68"/>
    <s v="Wiltshire Pension Fund"/>
    <s v="Fiera Real Estate"/>
    <s v="GBP"/>
    <n v="8163731"/>
    <n v="8553042"/>
    <n v="7677782"/>
    <n v="1754767"/>
    <n v="9432549"/>
    <n v="1.1000000000000001"/>
    <n v="4.2999999999999997E-2"/>
    <n v="0"/>
    <s v="Western Europe"/>
  </r>
  <r>
    <x v="6"/>
    <x v="68"/>
    <s v="Gloucestershire Pension Fund"/>
    <s v="Fiera Real Estate"/>
    <s v="GBP"/>
    <n v="3025909"/>
    <n v="3156621"/>
    <n v="2942870"/>
    <n v="573467"/>
    <n v="3516337"/>
    <n v="1.1100000000000001"/>
    <n v="4.3999999999999997E-2"/>
    <n v="0"/>
    <s v="Western Europe"/>
  </r>
  <r>
    <x v="6"/>
    <x v="69"/>
    <s v="Wiltshire Pension Fund"/>
    <s v="Forum Partners"/>
    <s v="GBP"/>
    <n v="2206027"/>
    <n v="2206027"/>
    <n v="3677385"/>
    <n v="237989"/>
    <n v="3915374"/>
    <n v="1.77"/>
    <n v="0.20399999999999999"/>
    <n v="0"/>
    <s v="Western Europe"/>
  </r>
  <r>
    <x v="6"/>
    <x v="69"/>
    <s v="Gloucestershire Pension Fund"/>
    <s v="Forum Partners"/>
    <s v="GBP"/>
    <n v="408524"/>
    <n v="408524"/>
    <n v="681000"/>
    <n v="44073"/>
    <n v="725073"/>
    <n v="1.77"/>
    <n v="0.20399999999999999"/>
    <n v="0"/>
    <s v="Western Europe"/>
  </r>
  <r>
    <x v="6"/>
    <x v="69"/>
    <s v="Cornwall Pension Fund"/>
    <s v="Forum Partners"/>
    <s v="GBP"/>
    <n v="722751"/>
    <n v="722751"/>
    <n v="817170"/>
    <n v="52886"/>
    <n v="870056"/>
    <n v="1.2"/>
    <n v="8.7999999999999995E-2"/>
    <n v="0"/>
    <s v="Western Europe"/>
  </r>
  <r>
    <x v="6"/>
    <x v="70"/>
    <s v="Gloucestershire Pension Fund"/>
    <s v="Forum Partners"/>
    <s v="GBP"/>
    <n v="344724"/>
    <n v="344724"/>
    <n v="678000"/>
    <n v="40479"/>
    <n v="718479"/>
    <n v="2.08"/>
    <n v="0.16500000000000001"/>
    <n v="0"/>
    <s v="Western Europe"/>
  </r>
  <r>
    <x v="6"/>
    <x v="70"/>
    <s v="Wiltshire Pension Fund"/>
    <s v="Forum Partners"/>
    <s v="GBP"/>
    <n v="2530916"/>
    <n v="2530916"/>
    <n v="4661236"/>
    <n v="278296"/>
    <n v="4939532"/>
    <n v="1.95"/>
    <n v="0.193"/>
    <n v="0"/>
    <s v="Western Europe"/>
  </r>
  <r>
    <x v="6"/>
    <x v="70"/>
    <s v="Cornwall Pension Fund"/>
    <s v="Forum Partners"/>
    <s v="GBP"/>
    <n v="1999720"/>
    <n v="1999720"/>
    <n v="2372968"/>
    <n v="141680"/>
    <n v="2514648"/>
    <n v="1.26"/>
    <n v="0.124"/>
    <n v="0"/>
    <s v="Western Europe"/>
  </r>
  <r>
    <x v="6"/>
    <x v="71"/>
    <s v="Avon Pension Fund"/>
    <s v="Hermes"/>
    <s v="GBP"/>
    <n v="16730002"/>
    <n v="16754088"/>
    <n v="7544710"/>
    <n v="24853912"/>
    <n v="32398622"/>
    <n v="1.93"/>
    <n v="8.3000000000000004E-2"/>
    <n v="0"/>
    <s v="Western Europe"/>
  </r>
  <r>
    <x v="6"/>
    <x v="71"/>
    <s v="Devon Pension Fund"/>
    <s v="Hermes"/>
    <s v="GBP"/>
    <n v="42895058"/>
    <n v="42935558"/>
    <n v="19504412"/>
    <n v="45878002"/>
    <n v="65382414"/>
    <n v="1.52"/>
    <n v="0.11"/>
    <n v="0"/>
    <s v="Western Europe"/>
  </r>
  <r>
    <x v="6"/>
    <x v="71"/>
    <s v="Oxfordshire Pension Fund"/>
    <s v="Hermes"/>
    <s v="GBP"/>
    <n v="11141212"/>
    <n v="11163998"/>
    <n v="3351530"/>
    <n v="15462405"/>
    <n v="18813934"/>
    <n v="1.69"/>
    <n v="9.2999999999999999E-2"/>
    <n v="0"/>
    <s v="Western Europe"/>
  </r>
  <r>
    <x v="6"/>
    <x v="71"/>
    <s v="Gloucestershire Pension Fund"/>
    <s v="Hermes"/>
    <s v="GBP"/>
    <n v="101253597"/>
    <n v="101462859"/>
    <n v="84134039"/>
    <n v="109449603"/>
    <n v="193583642"/>
    <n v="1.91"/>
    <n v="7.5999999999999998E-2"/>
    <n v="0"/>
    <s v="Western Europe"/>
  </r>
  <r>
    <x v="6"/>
    <x v="71"/>
    <s v="Somerset County Council Pension Fund"/>
    <s v="Hermes"/>
    <s v="GBP"/>
    <n v="13531926"/>
    <n v="13554413"/>
    <n v="2918183"/>
    <n v="18723832"/>
    <n v="21642015"/>
    <n v="1.6"/>
    <n v="0.115"/>
    <n v="0"/>
    <s v="Western Europe"/>
  </r>
  <r>
    <x v="6"/>
    <x v="71"/>
    <s v="Buckinghamshire County Council Pension Fund"/>
    <s v="Hermes"/>
    <s v="GBP"/>
    <n v="19511910"/>
    <n v="19532311"/>
    <n v="10452218"/>
    <n v="22188988"/>
    <n v="32641206"/>
    <n v="1.67"/>
    <n v="9.2999999999999999E-2"/>
    <n v="0"/>
    <s v="Western Europe"/>
  </r>
  <r>
    <x v="6"/>
    <x v="71"/>
    <s v="Cornwall Pension Fund"/>
    <s v="Hermes"/>
    <s v="GBP"/>
    <n v="15000009"/>
    <n v="15016227"/>
    <n v="424297"/>
    <n v="16722827"/>
    <n v="17147124"/>
    <n v="1.1399999999999999"/>
    <n v="0.13600000000000001"/>
    <n v="0"/>
    <s v="Western Europe"/>
  </r>
  <r>
    <x v="6"/>
    <x v="72"/>
    <s v="Devon Pension Fund"/>
    <s v="Hunter"/>
    <s v="GBP"/>
    <n v="13005262"/>
    <n v="13005262"/>
    <n v="1903064"/>
    <n v="6553214"/>
    <n v="8456278"/>
    <n v="0.65"/>
    <n v="-7.3999999999999996E-2"/>
    <n v="0"/>
    <s v="Western Europe"/>
  </r>
  <r>
    <x v="6"/>
    <x v="72"/>
    <s v="Buckinghamshire County Council Pension Fund"/>
    <s v="Hunter"/>
    <s v="GBP"/>
    <n v="6002436"/>
    <n v="6002436"/>
    <n v="878338"/>
    <n v="3024560"/>
    <n v="3902898"/>
    <n v="0.65"/>
    <n v="-7.3999999999999996E-2"/>
    <n v="0"/>
    <s v="Western Europe"/>
  </r>
  <r>
    <x v="6"/>
    <x v="73"/>
    <s v="Gloucestershire Pension Fund"/>
    <s v="CBRE"/>
    <s v="GBP"/>
    <n v="1208462"/>
    <n v="1210359"/>
    <n v="782890"/>
    <n v="4606"/>
    <n v="787496"/>
    <n v="0.65"/>
    <n v="-6.3E-2"/>
    <n v="0"/>
    <s v="Western Europe"/>
  </r>
  <r>
    <x v="6"/>
    <x v="73"/>
    <s v="Wiltshire Pension Fund"/>
    <s v="CBRE"/>
    <s v="GBP"/>
    <n v="10602900"/>
    <n v="10605755"/>
    <n v="6242159"/>
    <n v="37871"/>
    <n v="6280030"/>
    <n v="0.59"/>
    <n v="-7.9000000000000001E-2"/>
    <n v="0"/>
    <s v="Western Europe"/>
  </r>
  <r>
    <x v="6"/>
    <x v="73"/>
    <s v="Somerset County Council Pension Fund"/>
    <s v="CBRE"/>
    <s v="GBP"/>
    <n v="8567926"/>
    <n v="8567926"/>
    <n v="5402485"/>
    <n v="33777"/>
    <n v="5436262"/>
    <n v="0.63"/>
    <n v="-6.8000000000000005E-2"/>
    <n v="0"/>
    <s v="Western Europe"/>
  </r>
  <r>
    <x v="6"/>
    <x v="74"/>
    <s v="Avon Pension Fund"/>
    <s v="LGIM"/>
    <s v="GBP"/>
    <n v="21292334"/>
    <n v="21294081"/>
    <n v="18505564"/>
    <n v="50008409"/>
    <n v="68513973"/>
    <n v="3.22"/>
    <n v="0.159"/>
    <n v="0"/>
    <s v="Western Europe"/>
  </r>
  <r>
    <x v="6"/>
    <x v="74"/>
    <s v="Gloucestershire Pension Fund"/>
    <s v="LGIM"/>
    <s v="GBP"/>
    <n v="9715749"/>
    <n v="9718805"/>
    <n v="1196145"/>
    <n v="16815245"/>
    <n v="18011390"/>
    <n v="1.85"/>
    <n v="0.18099999999999999"/>
    <n v="0"/>
    <s v="Western Europe"/>
  </r>
  <r>
    <x v="6"/>
    <x v="74"/>
    <s v="Wiltshire Pension Fund"/>
    <s v="LGIM"/>
    <s v="GBP"/>
    <n v="12495987"/>
    <n v="12497260"/>
    <n v="7198181"/>
    <n v="49888398"/>
    <n v="57086578"/>
    <n v="4.57"/>
    <n v="0.219"/>
    <n v="0"/>
    <s v="Western Europe"/>
  </r>
  <r>
    <x v="6"/>
    <x v="74"/>
    <s v="Devon Pension Fund"/>
    <s v="LGIM"/>
    <s v="GBP"/>
    <n v="15157981"/>
    <n v="15159854"/>
    <n v="9347898"/>
    <n v="56599987"/>
    <n v="65947885"/>
    <n v="4.3499999999999996"/>
    <n v="0.21099999999999999"/>
    <n v="0"/>
    <s v="Western Europe"/>
  </r>
  <r>
    <x v="6"/>
    <x v="74"/>
    <s v="Somerset County Council Pension Fund"/>
    <s v="LGIM"/>
    <s v="GBP"/>
    <n v="11137888"/>
    <n v="11138730"/>
    <n v="11250385"/>
    <n v="25456329"/>
    <n v="36706714"/>
    <n v="3.3"/>
    <n v="0.20599999999999999"/>
    <n v="0"/>
    <s v="Western Europe"/>
  </r>
  <r>
    <x v="6"/>
    <x v="74"/>
    <s v="Buckinghamshire County Council Pension Fund"/>
    <s v="LGIM"/>
    <s v="GBP"/>
    <n v="12548829"/>
    <n v="12550402"/>
    <n v="6560908"/>
    <n v="47532453"/>
    <n v="54093361"/>
    <n v="4.3099999999999996"/>
    <n v="0.20799999999999999"/>
    <n v="0"/>
    <s v="Western Europe"/>
  </r>
  <r>
    <x v="6"/>
    <x v="74"/>
    <s v="Cornwall Pension Fund"/>
    <s v="LGIM"/>
    <s v="GBP"/>
    <n v="9289110"/>
    <n v="9289859"/>
    <n v="2581633"/>
    <n v="22646580"/>
    <n v="25228213"/>
    <n v="2.72"/>
    <n v="0.17199999999999999"/>
    <n v="0"/>
    <s v="Western Europe"/>
  </r>
  <r>
    <x v="6"/>
    <x v="74"/>
    <s v="Oxfordshire Pension Fund"/>
    <s v="LGIM"/>
    <s v="GBP"/>
    <n v="10147320"/>
    <n v="10147854"/>
    <n v="986700"/>
    <n v="16139431"/>
    <n v="17126131"/>
    <n v="1.69"/>
    <n v="0.17499999999999999"/>
    <n v="0"/>
    <s v="Western Europe"/>
  </r>
  <r>
    <x v="6"/>
    <x v="75"/>
    <s v="Devon Pension Fund"/>
    <s v="ICG-Longbow"/>
    <s v="GBP"/>
    <n v="11965083"/>
    <n v="11965083"/>
    <n v="15330735"/>
    <n v="489937"/>
    <n v="15820672"/>
    <n v="1.32"/>
    <n v="7.0000000000000007E-2"/>
    <n v="0"/>
    <s v="Western Europe"/>
  </r>
  <r>
    <x v="6"/>
    <x v="52"/>
    <s v="Wiltshire Pension Fund"/>
    <s v="M&amp;G (Guernsey)"/>
    <s v="GBP"/>
    <n v="27131894"/>
    <n v="27140894"/>
    <n v="28830252"/>
    <n v="4969358"/>
    <n v="33799610"/>
    <n v="1.25"/>
    <n v="7.0999999999999994E-2"/>
    <n v="0"/>
    <s v="Western Europe"/>
  </r>
  <r>
    <x v="6"/>
    <x v="76"/>
    <s v="Oxfordshire Pension Fund"/>
    <s v="M&amp;G (Property)"/>
    <s v="GBP"/>
    <n v="3900159"/>
    <n v="3900159"/>
    <n v="9232176"/>
    <n v="801351"/>
    <n v="10033527"/>
    <n v="2.57"/>
    <n v="8.7999999999999995E-2"/>
    <n v="0"/>
    <s v="Western Europe"/>
  </r>
  <r>
    <x v="6"/>
    <x v="77"/>
    <s v="Devon Pension Fund"/>
    <s v="M&amp;G (Property)"/>
    <s v="GBP"/>
    <n v="17000000"/>
    <n v="12989124"/>
    <n v="1375218"/>
    <n v="15369581"/>
    <n v="16744799"/>
    <n v="1.29"/>
    <n v="4.1000000000000002E-2"/>
    <n v="4000000"/>
    <s v="Western Europe"/>
  </r>
  <r>
    <x v="6"/>
    <x v="77"/>
    <s v="Buckinghamshire County Council Pension Fund"/>
    <s v="M&amp;G (Property)"/>
    <s v="GBP"/>
    <n v="9401472"/>
    <n v="5396988"/>
    <n v="518562"/>
    <n v="6336089"/>
    <n v="6854652"/>
    <n v="1.27"/>
    <n v="0.04"/>
    <n v="4000000"/>
    <s v="Western Europe"/>
  </r>
  <r>
    <x v="6"/>
    <x v="77"/>
    <s v="Cornwall Pension Fund"/>
    <s v="M&amp;G (Property)"/>
    <s v="GBP"/>
    <n v="7000000"/>
    <n v="7000000"/>
    <n v="52830"/>
    <n v="7112530"/>
    <n v="7165360"/>
    <n v="1.02"/>
    <n v="3.2000000000000001E-2"/>
    <n v="0"/>
    <s v="Western Europe"/>
  </r>
  <r>
    <x v="6"/>
    <x v="77"/>
    <s v="Somerset County Council Pension Fund"/>
    <s v="M&amp;G (Property)"/>
    <s v="GBP"/>
    <n v="9000000"/>
    <n v="9000000"/>
    <n v="67924"/>
    <n v="9144681"/>
    <n v="9212606"/>
    <n v="1.02"/>
    <n v="3.2000000000000001E-2"/>
    <n v="0"/>
    <s v="Western Europe"/>
  </r>
  <r>
    <x v="6"/>
    <x v="77"/>
    <s v="Avon Pension Fund"/>
    <s v="M&amp;G (Property)"/>
    <s v="GBP"/>
    <n v="9000000"/>
    <n v="9000000"/>
    <n v="0"/>
    <n v="3946578"/>
    <n v="3946578"/>
    <n v="0.44"/>
    <m/>
    <n v="0"/>
    <s v="Western Europe"/>
  </r>
  <r>
    <x v="6"/>
    <x v="77"/>
    <s v="Oxfordshire Pension Fund"/>
    <s v="M&amp;G (Property)"/>
    <s v="GBP"/>
    <n v="5000000"/>
    <n v="5000000"/>
    <n v="0"/>
    <n v="5117981"/>
    <n v="5117981"/>
    <n v="1.02"/>
    <n v="3.2000000000000001E-2"/>
    <n v="0"/>
    <s v="Western Europe"/>
  </r>
  <r>
    <x v="6"/>
    <x v="77"/>
    <s v="Gloucestershire Pension Fund"/>
    <s v="M&amp;G (Property)"/>
    <s v="GBP"/>
    <n v="10000000"/>
    <n v="0"/>
    <n v="0"/>
    <n v="0"/>
    <n v="0"/>
    <m/>
    <m/>
    <n v="10000000"/>
    <s v="Western Europe"/>
  </r>
  <r>
    <x v="6"/>
    <x v="77"/>
    <s v="Wiltshire Pension Fund"/>
    <s v="M&amp;G (Property)"/>
    <s v="GBP"/>
    <n v="10600000"/>
    <n v="0"/>
    <n v="0"/>
    <n v="0"/>
    <n v="0"/>
    <m/>
    <m/>
    <n v="10600000"/>
    <s v="Western Europe"/>
  </r>
  <r>
    <x v="6"/>
    <x v="78"/>
    <s v="Devon Pension Fund"/>
    <s v="Octopus"/>
    <s v="GBP"/>
    <n v="13012794"/>
    <n v="13012794"/>
    <n v="18643785"/>
    <n v="1140423"/>
    <n v="19784208"/>
    <n v="1.52"/>
    <n v="9.9000000000000005E-2"/>
    <n v="0"/>
    <s v="Western Europe"/>
  </r>
  <r>
    <x v="6"/>
    <x v="79"/>
    <s v="Somerset County Council Pension Fund"/>
    <s v="Nuveen (THRE/Henderson)"/>
    <s v="GBP"/>
    <n v="10143846"/>
    <n v="10143846"/>
    <n v="3568596"/>
    <n v="14976292"/>
    <n v="18544888"/>
    <n v="1.83"/>
    <n v="0.10299999999999999"/>
    <n v="0"/>
    <s v="Western Europe"/>
  </r>
  <r>
    <x v="6"/>
    <x v="79"/>
    <s v="Buckinghamshire County Council Pension Fund"/>
    <s v="Nuveen (THRE/Henderson)"/>
    <s v="GBP"/>
    <n v="11806737"/>
    <n v="11806737"/>
    <n v="5055318"/>
    <n v="13949272"/>
    <n v="19004590"/>
    <n v="1.61"/>
    <n v="0.104"/>
    <n v="0"/>
    <s v="Western Europe"/>
  </r>
  <r>
    <x v="6"/>
    <x v="80"/>
    <s v="Somerset County Council Pension Fund"/>
    <s v="Nuveen (THRE/Henderson)"/>
    <s v="GBP"/>
    <n v="6475923"/>
    <n v="6475923"/>
    <n v="7073743"/>
    <n v="1126620"/>
    <n v="8200363"/>
    <n v="1.27"/>
    <n v="6.8000000000000005E-2"/>
    <n v="0"/>
    <s v="Western Europe"/>
  </r>
  <r>
    <x v="6"/>
    <x v="81"/>
    <s v="Somerset County Council Pension Fund"/>
    <s v="Nuveen (THRE/Henderson)"/>
    <s v="GBP"/>
    <n v="10000000"/>
    <n v="9973717"/>
    <n v="1731383"/>
    <n v="9767209"/>
    <n v="11498592"/>
    <n v="1.1499999999999999"/>
    <n v="7.5999999999999998E-2"/>
    <n v="26283"/>
    <s v="Western Europe"/>
  </r>
  <r>
    <x v="6"/>
    <x v="81"/>
    <s v="Devon Pension Fund"/>
    <s v="Nuveen (THRE/Henderson)"/>
    <s v="GBP"/>
    <n v="10000000"/>
    <n v="9973717"/>
    <n v="1719840"/>
    <n v="9767209"/>
    <n v="11487049"/>
    <n v="1.1499999999999999"/>
    <n v="7.5999999999999998E-2"/>
    <n v="26283"/>
    <s v="Western Europe"/>
  </r>
  <r>
    <x v="6"/>
    <x v="82"/>
    <s v="Oxfordshire Pension Fund"/>
    <s v="Nuveen (THRE/Henderson)"/>
    <s v="GBP"/>
    <n v="3002108"/>
    <n v="3002108"/>
    <n v="1111724"/>
    <n v="3953810"/>
    <n v="5065534"/>
    <n v="1.69"/>
    <n v="4.5999999999999999E-2"/>
    <n v="0"/>
    <s v="Western Europe"/>
  </r>
  <r>
    <x v="6"/>
    <x v="82"/>
    <s v="Somerset County Council Pension Fund"/>
    <s v="Nuveen (THRE/Henderson)"/>
    <s v="GBP"/>
    <n v="15588934"/>
    <n v="15588934"/>
    <n v="3505173"/>
    <n v="24551783"/>
    <n v="28056956"/>
    <n v="1.8"/>
    <n v="9.2999999999999999E-2"/>
    <n v="0"/>
    <s v="Western Europe"/>
  </r>
  <r>
    <x v="6"/>
    <x v="83"/>
    <s v="Wiltshire Pension Fund"/>
    <s v="Nuveen (THRE/Henderson)"/>
    <s v="GBP"/>
    <n v="0"/>
    <n v="0"/>
    <n v="0"/>
    <n v="729193"/>
    <n v="729193"/>
    <m/>
    <m/>
    <n v="0"/>
    <s v="Western Europe"/>
  </r>
  <r>
    <x v="6"/>
    <x v="84"/>
    <s v="Gloucestershire Pension Fund"/>
    <s v="Nuveen (THRE/Henderson)"/>
    <s v="GBP"/>
    <n v="1395550"/>
    <n v="1398593"/>
    <n v="361540"/>
    <n v="213967"/>
    <n v="575507"/>
    <n v="0.41"/>
    <n v="-0.13200000000000001"/>
    <n v="0"/>
    <s v="Western Europe"/>
  </r>
  <r>
    <x v="6"/>
    <x v="84"/>
    <s v="Wiltshire Pension Fund"/>
    <s v="Nuveen (THRE/Henderson)"/>
    <s v="GBP"/>
    <n v="11722163"/>
    <n v="11722163"/>
    <n v="2545255"/>
    <n v="1695473"/>
    <n v="4240727"/>
    <n v="0.36"/>
    <m/>
    <n v="0"/>
    <s v="Western Europe"/>
  </r>
  <r>
    <x v="6"/>
    <x v="84"/>
    <s v="Cornwall Pension Fund"/>
    <s v="Nuveen (THRE/Henderson)"/>
    <s v="GBP"/>
    <n v="5528981"/>
    <n v="5528981"/>
    <n v="598227"/>
    <n v="726230"/>
    <n v="1324457"/>
    <n v="0.24"/>
    <n v="-0.23699999999999999"/>
    <n v="0"/>
    <s v="Western Europe"/>
  </r>
  <r>
    <x v="6"/>
    <x v="85"/>
    <s v="Somerset County Council Pension Fund"/>
    <s v="Octopus"/>
    <s v="GBP"/>
    <n v="17731620"/>
    <n v="17731620"/>
    <n v="1943429"/>
    <n v="19154298"/>
    <n v="21097727"/>
    <n v="1.19"/>
    <n v="7.8E-2"/>
    <n v="0"/>
    <s v="Western Europe"/>
  </r>
  <r>
    <x v="6"/>
    <x v="85"/>
    <s v="Devon Pension Fund"/>
    <s v="Octopus"/>
    <s v="GBP"/>
    <n v="15998102"/>
    <n v="15998102"/>
    <n v="2025575"/>
    <n v="17548999"/>
    <n v="19574574"/>
    <n v="1.22"/>
    <n v="0.08"/>
    <n v="0"/>
    <s v="Western Europe"/>
  </r>
  <r>
    <x v="6"/>
    <x v="85"/>
    <s v="Cornwall Pension Fund"/>
    <s v="Octopus"/>
    <s v="GBP"/>
    <n v="5000000"/>
    <n v="897871"/>
    <n v="5635"/>
    <n v="876419"/>
    <n v="882053"/>
    <n v="0.98"/>
    <n v="-4.5999999999999999E-2"/>
    <n v="4102129"/>
    <s v="Western Europe"/>
  </r>
  <r>
    <x v="6"/>
    <x v="85"/>
    <s v="Gloucestershire Pension Fund"/>
    <s v="Octopus"/>
    <s v="GBP"/>
    <n v="7000000"/>
    <n v="1257019"/>
    <n v="7888"/>
    <n v="1226986"/>
    <n v="1234874"/>
    <n v="0.98"/>
    <n v="-4.5999999999999999E-2"/>
    <n v="5742981"/>
    <s v="Western Europe"/>
  </r>
  <r>
    <x v="6"/>
    <x v="85"/>
    <s v="Oxfordshire Pension Fund"/>
    <s v="Octopus"/>
    <s v="GBP"/>
    <n v="5000000"/>
    <n v="897871"/>
    <n v="5635"/>
    <n v="876419"/>
    <n v="882053"/>
    <n v="0.98"/>
    <n v="-4.5999999999999999E-2"/>
    <n v="4102129"/>
    <s v="Western Europe"/>
  </r>
  <r>
    <x v="6"/>
    <x v="85"/>
    <s v="Avon Pension Fund"/>
    <s v="Octopus"/>
    <s v="GBP"/>
    <n v="7000000"/>
    <n v="0"/>
    <n v="0"/>
    <n v="0"/>
    <n v="0"/>
    <m/>
    <m/>
    <n v="7000000"/>
    <s v="Western Europe"/>
  </r>
  <r>
    <x v="6"/>
    <x v="85"/>
    <s v="Buckinghamshire County Council Pension Fund"/>
    <s v="Octopus"/>
    <s v="GBP"/>
    <n v="7000000"/>
    <n v="0"/>
    <n v="0"/>
    <n v="0"/>
    <n v="0"/>
    <m/>
    <m/>
    <n v="7000000"/>
    <s v="Western Europe"/>
  </r>
  <r>
    <x v="6"/>
    <x v="85"/>
    <s v="Wiltshire Pension Fund"/>
    <s v="Octopus"/>
    <s v="GBP"/>
    <n v="10600000"/>
    <n v="0"/>
    <n v="0"/>
    <n v="0"/>
    <n v="0"/>
    <m/>
    <m/>
    <n v="10600000"/>
    <s v="Western Europe"/>
  </r>
  <r>
    <x v="6"/>
    <x v="86"/>
    <s v="Wiltshire Pension Fund"/>
    <s v="Palmer"/>
    <s v="GBP"/>
    <n v="11989256"/>
    <n v="11989256"/>
    <n v="16104759"/>
    <n v="12297"/>
    <n v="16117056"/>
    <n v="1.34"/>
    <n v="0.10299999999999999"/>
    <n v="0"/>
    <s v="Western Europe"/>
  </r>
  <r>
    <x v="6"/>
    <x v="86"/>
    <s v="Cornwall Pension Fund"/>
    <s v="Palmer"/>
    <s v="GBP"/>
    <n v="3064823"/>
    <n v="3064823"/>
    <n v="3939935"/>
    <n v="3284"/>
    <n v="3943219"/>
    <n v="1.29"/>
    <n v="9.6000000000000002E-2"/>
    <n v="0"/>
    <s v="Western Europe"/>
  </r>
  <r>
    <x v="6"/>
    <x v="87"/>
    <s v="Devon Pension Fund"/>
    <s v="PGIM Real Estate Luxembourg"/>
    <s v="GBP"/>
    <n v="18000000"/>
    <n v="4589952"/>
    <n v="39694"/>
    <n v="4987319"/>
    <n v="5027013"/>
    <n v="1.1000000000000001"/>
    <n v="8.5999999999999993E-2"/>
    <n v="13410048"/>
    <s v="Western Europe"/>
  </r>
  <r>
    <x v="6"/>
    <x v="87"/>
    <s v="Buckinghamshire County Council Pension Fund"/>
    <s v="PGIM Real Estate Luxembourg"/>
    <s v="GBP"/>
    <n v="10000000"/>
    <n v="2281783"/>
    <n v="0"/>
    <n v="2496173"/>
    <n v="2496173"/>
    <n v="1.0900000000000001"/>
    <n v="8.3000000000000004E-2"/>
    <n v="7718217"/>
    <s v="Western Europe"/>
  </r>
  <r>
    <x v="6"/>
    <x v="87"/>
    <s v="Gloucestershire Pension Fund"/>
    <s v="PGIM Real Estate Luxembourg"/>
    <s v="GBP"/>
    <n v="9000000"/>
    <n v="2281783"/>
    <n v="0"/>
    <n v="2496173"/>
    <n v="2496173"/>
    <n v="1.0900000000000001"/>
    <n v="8.4000000000000005E-2"/>
    <n v="6718217"/>
    <s v="Western Europe"/>
  </r>
  <r>
    <x v="6"/>
    <x v="87"/>
    <s v="Avon Pension Fund"/>
    <s v="PGIM Real Estate Luxembourg"/>
    <s v="GBP"/>
    <n v="10000000"/>
    <n v="4563567"/>
    <n v="0"/>
    <n v="4992346"/>
    <n v="4992346"/>
    <n v="1.0900000000000001"/>
    <n v="8.6999999999999994E-2"/>
    <n v="5436433"/>
    <s v="Western Europe"/>
  </r>
  <r>
    <x v="6"/>
    <x v="87"/>
    <s v="Oxfordshire Pension Fund"/>
    <s v="PGIM Real Estate Luxembourg"/>
    <s v="GBP"/>
    <n v="10000000"/>
    <n v="4563567"/>
    <n v="0"/>
    <n v="4992346"/>
    <n v="4992346"/>
    <n v="1.0900000000000001"/>
    <n v="8.6999999999999994E-2"/>
    <n v="5436433"/>
    <s v="Western Europe"/>
  </r>
  <r>
    <x v="6"/>
    <x v="87"/>
    <s v="Cornwall Pension Fund"/>
    <s v="PGIM Real Estate Luxembourg"/>
    <s v="GBP"/>
    <n v="7000000"/>
    <n v="0"/>
    <n v="0"/>
    <n v="0"/>
    <n v="0"/>
    <m/>
    <m/>
    <n v="7000000"/>
    <s v="Western Europe"/>
  </r>
  <r>
    <x v="6"/>
    <x v="87"/>
    <s v="Somerset County Council Pension Fund"/>
    <s v="PGIM Real Estate Luxembourg"/>
    <s v="GBP"/>
    <n v="11000000"/>
    <n v="0"/>
    <n v="0"/>
    <n v="0"/>
    <n v="0"/>
    <m/>
    <m/>
    <n v="11000000"/>
    <s v="Western Europe"/>
  </r>
  <r>
    <x v="6"/>
    <x v="87"/>
    <s v="Wiltshire Pension Fund"/>
    <s v="PGIM Real Estate Luxembourg"/>
    <s v="GBP"/>
    <n v="10600000"/>
    <n v="0"/>
    <n v="0"/>
    <n v="0"/>
    <n v="0"/>
    <m/>
    <m/>
    <n v="10600000"/>
    <s v="Western Europe"/>
  </r>
  <r>
    <x v="6"/>
    <x v="88"/>
    <s v="Cornwall Pension Fund"/>
    <s v="Pluto Capital Management"/>
    <s v="GBP"/>
    <n v="10000000"/>
    <n v="9698719"/>
    <n v="7570024"/>
    <n v="3869581"/>
    <n v="11439606"/>
    <n v="1.18"/>
    <n v="6.9000000000000006E-2"/>
    <n v="7871305"/>
    <s v="Western Europe"/>
  </r>
  <r>
    <x v="6"/>
    <x v="89"/>
    <s v="Devon Pension Fund"/>
    <s v="Ribston"/>
    <s v="GBP"/>
    <n v="14500000"/>
    <n v="14831601"/>
    <n v="3166567"/>
    <n v="21286131"/>
    <n v="24452698"/>
    <n v="1.65"/>
    <n v="0.11899999999999999"/>
    <n v="0"/>
    <s v="Western Europe"/>
  </r>
  <r>
    <x v="6"/>
    <x v="89"/>
    <s v="Buckinghamshire County Council Pension Fund"/>
    <s v="Ribston"/>
    <s v="GBP"/>
    <n v="20000000"/>
    <n v="20421466"/>
    <n v="8358012"/>
    <n v="22782488"/>
    <n v="31140500"/>
    <n v="1.52"/>
    <n v="0.123"/>
    <n v="0"/>
    <s v="Western Europe"/>
  </r>
  <r>
    <x v="6"/>
    <x v="90"/>
    <s v="Cornwall Pension Fund"/>
    <s v="DWS"/>
    <s v="GBP"/>
    <n v="2528658"/>
    <n v="2528658"/>
    <n v="2862063"/>
    <n v="68399"/>
    <n v="2930462"/>
    <n v="1.1599999999999999"/>
    <n v="9.2999999999999999E-2"/>
    <n v="0"/>
    <s v="Western Europe"/>
  </r>
  <r>
    <x v="6"/>
    <x v="91"/>
    <s v="Oxfordshire Pension Fund"/>
    <s v="Schroders"/>
    <s v="GBP"/>
    <n v="15819376"/>
    <n v="15794797"/>
    <n v="3186457"/>
    <n v="21325318"/>
    <n v="24511776"/>
    <n v="1.55"/>
    <n v="7.2999999999999995E-2"/>
    <n v="0"/>
    <s v="Western Europe"/>
  </r>
  <r>
    <x v="6"/>
    <x v="91"/>
    <s v="Gloucestershire Pension Fund"/>
    <s v="Schroders"/>
    <s v="GBP"/>
    <n v="12432874"/>
    <n v="12424439"/>
    <n v="1103531"/>
    <n v="14024643"/>
    <n v="15128173"/>
    <n v="1.22"/>
    <n v="7.9000000000000001E-2"/>
    <n v="0"/>
    <s v="Western Europe"/>
  </r>
  <r>
    <x v="6"/>
    <x v="91"/>
    <s v="Wiltshire Pension Fund"/>
    <s v="Schroders"/>
    <s v="GBP"/>
    <n v="19068872"/>
    <n v="19032063"/>
    <n v="6359660"/>
    <n v="28655375"/>
    <n v="35015036"/>
    <n v="1.84"/>
    <n v="8.6999999999999994E-2"/>
    <n v="0"/>
    <s v="Western Europe"/>
  </r>
  <r>
    <x v="6"/>
    <x v="91"/>
    <s v="Devon Pension Fund"/>
    <s v="Schroders"/>
    <s v="GBP"/>
    <n v="36963219"/>
    <n v="36907442"/>
    <n v="11110082"/>
    <n v="42241952"/>
    <n v="53352034"/>
    <n v="1.45"/>
    <n v="9.7000000000000003E-2"/>
    <n v="0"/>
    <s v="Western Europe"/>
  </r>
  <r>
    <x v="6"/>
    <x v="91"/>
    <s v="Cornwall Pension Fund"/>
    <s v="Schroders"/>
    <s v="GBP"/>
    <n v="27313316"/>
    <n v="27272096"/>
    <n v="24656596"/>
    <n v="16851598"/>
    <n v="41508194"/>
    <n v="1.52"/>
    <n v="7.4999999999999997E-2"/>
    <n v="0"/>
    <s v="Western Europe"/>
  </r>
  <r>
    <x v="6"/>
    <x v="91"/>
    <s v="Buckinghamshire County Council Pension Fund"/>
    <s v="Schroders"/>
    <s v="GBP"/>
    <n v="11000003"/>
    <n v="10979185"/>
    <n v="33958"/>
    <n v="12475703"/>
    <n v="12509661"/>
    <n v="1.1399999999999999"/>
    <n v="0.121"/>
    <n v="0"/>
    <s v="Western Europe"/>
  </r>
  <r>
    <x v="6"/>
    <x v="91"/>
    <s v="Avon Pension Fund"/>
    <s v="Schroders"/>
    <s v="GBP"/>
    <n v="18000000"/>
    <n v="17985196"/>
    <n v="0"/>
    <n v="18996643"/>
    <n v="18996643"/>
    <n v="1.06"/>
    <n v="6.2E-2"/>
    <n v="0"/>
    <s v="Western Europe"/>
  </r>
  <r>
    <x v="6"/>
    <x v="92"/>
    <s v="Avon Pension Fund"/>
    <s v="UBS"/>
    <s v="GBP"/>
    <n v="8400000"/>
    <n v="3750772"/>
    <n v="0"/>
    <n v="3702042"/>
    <n v="3702042"/>
    <n v="0.99"/>
    <m/>
    <n v="4739821"/>
    <s v="Western Europe"/>
  </r>
  <r>
    <x v="6"/>
    <x v="92"/>
    <s v="Buckinghamshire County Council Pension Fund"/>
    <s v="UBS"/>
    <s v="GBP"/>
    <n v="9400000"/>
    <n v="4197292"/>
    <n v="0"/>
    <n v="4142762"/>
    <n v="4142762"/>
    <n v="0.99"/>
    <m/>
    <n v="5304085"/>
    <s v="Western Europe"/>
  </r>
  <r>
    <x v="6"/>
    <x v="92"/>
    <s v="Cornwall Pension Fund"/>
    <s v="UBS"/>
    <s v="GBP"/>
    <n v="6400000"/>
    <n v="2857731"/>
    <n v="0"/>
    <n v="2820604"/>
    <n v="2820604"/>
    <n v="0.99"/>
    <m/>
    <n v="3611292"/>
    <s v="Western Europe"/>
  </r>
  <r>
    <x v="6"/>
    <x v="92"/>
    <s v="Devon Pension Fund"/>
    <s v="UBS"/>
    <s v="GBP"/>
    <n v="18000000"/>
    <n v="8037368"/>
    <n v="0"/>
    <n v="7932948"/>
    <n v="7932948"/>
    <n v="0.99"/>
    <m/>
    <n v="10156758"/>
    <s v="Western Europe"/>
  </r>
  <r>
    <x v="6"/>
    <x v="92"/>
    <s v="Gloucestershire Pension Fund"/>
    <s v="UBS"/>
    <s v="GBP"/>
    <n v="8400000"/>
    <n v="3750772"/>
    <n v="0"/>
    <n v="3702042"/>
    <n v="3702042"/>
    <n v="0.99"/>
    <m/>
    <n v="4739821"/>
    <s v="Western Europe"/>
  </r>
  <r>
    <x v="6"/>
    <x v="92"/>
    <s v="Oxfordshire Pension Fund"/>
    <s v="UBS"/>
    <s v="GBP"/>
    <n v="6000000"/>
    <n v="2679123"/>
    <n v="0"/>
    <n v="2644316"/>
    <n v="2644316"/>
    <n v="0.99"/>
    <m/>
    <n v="3385586"/>
    <s v="Western Europe"/>
  </r>
  <r>
    <x v="6"/>
    <x v="92"/>
    <s v="Somerset County Council Pension Fund"/>
    <s v="UBS"/>
    <s v="GBP"/>
    <n v="10600000"/>
    <n v="4733117"/>
    <n v="0"/>
    <n v="4671625"/>
    <n v="4671625"/>
    <n v="0.99"/>
    <m/>
    <n v="5981202"/>
    <s v="Western Europe"/>
  </r>
  <r>
    <x v="6"/>
    <x v="92"/>
    <s v="Wiltshire Pension Fund"/>
    <s v="UBS"/>
    <s v="GBP"/>
    <n v="10600000"/>
    <n v="4733117"/>
    <n v="0"/>
    <n v="4671625"/>
    <n v="4671625"/>
    <n v="0.99"/>
    <m/>
    <n v="5981202"/>
    <s v="Western Europe"/>
  </r>
  <r>
    <x v="6"/>
    <x v="93"/>
    <s v="Wiltshire Pension Fund"/>
    <s v="UBS"/>
    <s v="GBP"/>
    <n v="26014730"/>
    <n v="26009181"/>
    <n v="6122303"/>
    <n v="30302464"/>
    <n v="36424768"/>
    <n v="1.4"/>
    <n v="9.1999999999999998E-2"/>
    <n v="0"/>
    <s v="Western Europe"/>
  </r>
  <r>
    <x v="6"/>
    <x v="93"/>
    <s v="Oxfordshire Pension Fund"/>
    <s v="UBS"/>
    <s v="GBP"/>
    <n v="16249625"/>
    <n v="16229849"/>
    <n v="4522967"/>
    <n v="16809228"/>
    <n v="21332194"/>
    <n v="1.31"/>
    <n v="4.5999999999999999E-2"/>
    <n v="0"/>
    <s v="Western Europe"/>
  </r>
  <r>
    <x v="6"/>
    <x v="93"/>
    <s v="Cornwall Pension Fund"/>
    <s v="UBS"/>
    <s v="GBP"/>
    <n v="27842382"/>
    <n v="27842382"/>
    <n v="15952199"/>
    <n v="19791132"/>
    <n v="35743331"/>
    <n v="1.28"/>
    <n v="0.125"/>
    <n v="0"/>
    <s v="Western Europe"/>
  </r>
  <r>
    <x v="6"/>
    <x v="93"/>
    <s v="Gloucestershire Pension Fund"/>
    <s v="UBS"/>
    <s v="GBP"/>
    <n v="21488443"/>
    <n v="21451675"/>
    <n v="1253289"/>
    <n v="23923236"/>
    <n v="25176525"/>
    <n v="1.17"/>
    <n v="9.0999999999999998E-2"/>
    <n v="0"/>
    <s v="Western Europe"/>
  </r>
  <r>
    <x v="6"/>
    <x v="93"/>
    <s v="Devon Pension Fund"/>
    <s v="UBS"/>
    <s v="GBP"/>
    <n v="33040319"/>
    <n v="32941126"/>
    <n v="1451602"/>
    <n v="39332989"/>
    <n v="40784591"/>
    <n v="1.24"/>
    <n v="0.157"/>
    <n v="0"/>
    <s v="Western Europe"/>
  </r>
  <r>
    <x v="6"/>
    <x v="93"/>
    <s v="Avon Pension Fund"/>
    <s v="UBS"/>
    <s v="GBP"/>
    <n v="22016771"/>
    <n v="21961920"/>
    <n v="0"/>
    <n v="24441430"/>
    <n v="24441430"/>
    <n v="1.1100000000000001"/>
    <n v="0.125"/>
    <n v="0"/>
    <s v="Western Europe"/>
  </r>
  <r>
    <x v="6"/>
    <x v="93"/>
    <s v="Buckinghamshire County Council Pension Fund"/>
    <s v="UBS"/>
    <s v="GBP"/>
    <n v="5000000"/>
    <n v="4985534"/>
    <n v="0"/>
    <n v="5794277"/>
    <n v="5794277"/>
    <n v="1.1599999999999999"/>
    <n v="0.14399999999999999"/>
    <n v="0"/>
    <s v="Western Europe"/>
  </r>
  <r>
    <x v="6"/>
    <x v="93"/>
    <s v="Somerset County Council Pension Fund"/>
    <s v="UBS"/>
    <s v="GBP"/>
    <n v="18018841"/>
    <n v="18004095"/>
    <n v="0"/>
    <n v="16983555"/>
    <n v="16983555"/>
    <n v="0.94"/>
    <n v="-0.24"/>
    <n v="0"/>
    <s v="Western Europe"/>
  </r>
  <r>
    <x v="5"/>
    <x v="50"/>
    <s v="Avon Pension Fund"/>
    <s v="Standard Life Assurance Limited (SLAL)"/>
    <s v="GBP"/>
    <n v="161000000"/>
    <n v="161000000"/>
    <n v="0"/>
    <n v="185703195"/>
    <n v="185703195"/>
    <n v="1.1499999999999999"/>
    <n v="8.4000000000000005E-2"/>
    <n v="0"/>
    <s v="Western Europe"/>
  </r>
  <r>
    <x v="5"/>
    <x v="50"/>
    <s v="Oxfordshire Pension Fund"/>
    <s v="Standard Life Assurance Limited (SLAL)"/>
    <s v="GBP"/>
    <n v="34000000"/>
    <n v="34000000"/>
    <n v="0"/>
    <n v="39061090"/>
    <n v="39061090"/>
    <n v="1.1499999999999999"/>
    <n v="8.4000000000000005E-2"/>
    <n v="0"/>
    <s v="Western Europe"/>
  </r>
  <r>
    <x v="5"/>
    <x v="51"/>
    <s v="Avon Pension Fund"/>
    <s v="Greencoat Capital"/>
    <s v="GBP"/>
    <n v="142200000"/>
    <n v="142056354"/>
    <n v="14419537"/>
    <n v="155577036"/>
    <n v="169996571"/>
    <n v="1.2"/>
    <n v="9.4E-2"/>
    <n v="0"/>
    <s v="Western Europe"/>
  </r>
  <r>
    <x v="5"/>
    <x v="51"/>
    <s v="Oxfordshire Pension Fund"/>
    <s v="Greencoat Capital"/>
    <s v="GBP"/>
    <n v="32400000"/>
    <n v="32369742"/>
    <n v="3122215"/>
    <n v="35445927"/>
    <n v="38568142"/>
    <n v="1.19"/>
    <n v="0.1"/>
    <n v="0"/>
    <s v="Western Europe"/>
  </r>
  <r>
    <x v="5"/>
    <x v="52"/>
    <s v="Avon Pension Fund"/>
    <s v="M&amp;G (Guernsey)"/>
    <s v="GBP"/>
    <n v="161800000"/>
    <n v="161800000"/>
    <n v="181079"/>
    <n v="151872846"/>
    <n v="152053925"/>
    <n v="0.94"/>
    <n v="-5.7000000000000002E-2"/>
    <n v="0"/>
    <s v="Western Europe"/>
  </r>
  <r>
    <x v="5"/>
    <x v="52"/>
    <s v="Oxfordshire Pension Fund"/>
    <s v="M&amp;G (Guernsey)"/>
    <s v="GBP"/>
    <n v="33600000"/>
    <n v="33600000"/>
    <n v="32210"/>
    <n v="31288668"/>
    <n v="31320879"/>
    <n v="0.93"/>
    <n v="-7.1999999999999995E-2"/>
    <n v="0"/>
    <s v="Western Europe"/>
  </r>
  <r>
    <x v="1"/>
    <x v="94"/>
    <s v="Avon Pension Fund"/>
    <s v="Capital Dynamics"/>
    <s v="GBP"/>
    <n v="37000000"/>
    <n v="23688208"/>
    <n v="2564692"/>
    <n v="25492724"/>
    <n v="28057416"/>
    <n v="1.18"/>
    <n v="9.4E-2"/>
    <n v="13380272"/>
    <s v="Western Europe"/>
  </r>
  <r>
    <x v="1"/>
    <x v="94"/>
    <s v="Buckinghamshire County Council Pension Fund"/>
    <s v="Capital Dynamics"/>
    <s v="GBP"/>
    <n v="8500000"/>
    <n v="5426154"/>
    <n v="593472"/>
    <n v="5896246"/>
    <n v="6489718"/>
    <n v="1.2"/>
    <n v="9.5000000000000001E-2"/>
    <n v="3073846"/>
    <s v="Western Europe"/>
  </r>
  <r>
    <x v="1"/>
    <x v="94"/>
    <s v="Devon Pension Fund"/>
    <s v="Capital Dynamics"/>
    <s v="GBP"/>
    <n v="20000000"/>
    <n v="12767421"/>
    <n v="1396403"/>
    <n v="13874370"/>
    <n v="15270773"/>
    <n v="1.2"/>
    <n v="9.5000000000000001E-2"/>
    <n v="7232579"/>
    <s v="Western Europe"/>
  </r>
  <r>
    <x v="1"/>
    <x v="94"/>
    <s v="Gloucestershire Pension Fund"/>
    <s v="Capital Dynamics"/>
    <s v="GBP"/>
    <n v="5000000"/>
    <n v="3191855"/>
    <n v="349100"/>
    <n v="3468591"/>
    <n v="3817691"/>
    <n v="1.2"/>
    <n v="9.5000000000000001E-2"/>
    <n v="1808145"/>
    <s v="Western Europe"/>
  </r>
  <r>
    <x v="1"/>
    <x v="94"/>
    <s v="Oxfordshire Pension Fund"/>
    <s v="Capital Dynamics"/>
    <s v="GBP"/>
    <n v="5700000"/>
    <n v="3638715"/>
    <n v="397974"/>
    <n v="3953391"/>
    <n v="4351365"/>
    <n v="1.2"/>
    <n v="9.5000000000000001E-2"/>
    <n v="2061285"/>
    <s v="Western Europe"/>
  </r>
  <r>
    <x v="1"/>
    <x v="94"/>
    <s v="Cornwall Pension Fund"/>
    <s v="Capital Dynamics"/>
    <s v="GBP"/>
    <n v="6800000"/>
    <n v="4340923"/>
    <n v="474777"/>
    <n v="4716266"/>
    <n v="5191043"/>
    <n v="0.2"/>
    <n v="9.5000000000000001E-2"/>
    <n v="2459077"/>
    <s v="Western Europe"/>
  </r>
  <r>
    <x v="7"/>
    <x v="95"/>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49C922B-5825-45C0-ABE1-0A97126668D9}" name="PivotTable45" cacheId="24"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4:B5" firstHeaderRow="0" firstDataRow="1" firstDataCol="0" rowPageCount="2" colPageCount="1"/>
  <pivotFields count="14">
    <pivotField axis="axisPage" multipleItemSelectionAllowed="1" showAll="0">
      <items count="9">
        <item h="1" x="1"/>
        <item h="1" x="2"/>
        <item h="1" x="3"/>
        <item h="1" x="4"/>
        <item h="1" x="5"/>
        <item x="6"/>
        <item h="1" x="7"/>
        <item h="1" x="0"/>
        <item t="default"/>
      </items>
    </pivotField>
    <pivotField axis="axisPage" multipleItemSelectionAllowed="1" showAll="0">
      <items count="130">
        <item m="1" x="110"/>
        <item m="1" x="115"/>
        <item m="1" x="112"/>
        <item m="1" x="127"/>
        <item m="1" x="106"/>
        <item m="1" x="105"/>
        <item m="1" x="111"/>
        <item m="1" x="108"/>
        <item h="1" m="1" x="124"/>
        <item x="95"/>
        <item h="1" x="94"/>
        <item h="1" x="1"/>
        <item h="1" x="2"/>
        <item h="1" x="3"/>
        <item h="1" x="4"/>
        <item h="1" x="5"/>
        <item h="1" x="7"/>
        <item h="1" x="8"/>
        <item h="1" x="12"/>
        <item h="1" x="13"/>
        <item h="1" x="14"/>
        <item h="1" x="16"/>
        <item h="1" x="18"/>
        <item h="1" x="19"/>
        <item h="1" x="20"/>
        <item h="1" x="21"/>
        <item h="1" x="22"/>
        <item h="1" x="23"/>
        <item h="1" x="24"/>
        <item h="1" m="1" x="97"/>
        <item h="1" m="1" x="123"/>
        <item h="1" x="25"/>
        <item h="1" x="27"/>
        <item h="1" x="28"/>
        <item h="1" x="29"/>
        <item h="1" x="31"/>
        <item h="1" x="34"/>
        <item h="1" x="35"/>
        <item h="1" x="36"/>
        <item h="1" x="37"/>
        <item h="1" x="38"/>
        <item h="1" x="39"/>
        <item h="1" x="41"/>
        <item h="1" x="42"/>
        <item h="1" x="43"/>
        <item h="1" x="44"/>
        <item h="1" x="45"/>
        <item h="1" x="48"/>
        <item h="1" x="49"/>
        <item h="1" x="50"/>
        <item h="1" x="51"/>
        <item h="1" x="52"/>
        <item h="1" x="53"/>
        <item h="1" x="54"/>
        <item h="1" x="55"/>
        <item h="1" x="56"/>
        <item h="1" x="57"/>
        <item h="1" x="58"/>
        <item h="1" x="59"/>
        <item h="1" x="60"/>
        <item h="1" x="61"/>
        <item h="1" x="62"/>
        <item h="1" m="1" x="113"/>
        <item h="1" x="63"/>
        <item h="1" x="64"/>
        <item h="1" x="65"/>
        <item h="1" x="66"/>
        <item h="1" x="67"/>
        <item h="1" x="68"/>
        <item h="1" x="69"/>
        <item h="1" x="70"/>
        <item h="1" x="71"/>
        <item h="1" x="72"/>
        <item h="1" x="73"/>
        <item h="1" x="74"/>
        <item h="1" x="75"/>
        <item h="1" m="1" x="103"/>
        <item h="1" x="76"/>
        <item h="1" x="77"/>
        <item h="1" x="78"/>
        <item h="1" x="79"/>
        <item h="1" x="80"/>
        <item h="1" x="81"/>
        <item h="1" x="82"/>
        <item h="1" m="1" x="122"/>
        <item h="1" x="84"/>
        <item h="1" x="85"/>
        <item h="1" x="86"/>
        <item h="1" m="1" x="107"/>
        <item h="1" x="87"/>
        <item h="1" x="88"/>
        <item h="1" x="89"/>
        <item h="1" x="90"/>
        <item h="1" x="91"/>
        <item h="1" x="93"/>
        <item h="1" m="1" x="128"/>
        <item h="1" x="11"/>
        <item h="1" x="47"/>
        <item h="1" m="1" x="121"/>
        <item h="1" m="1" x="104"/>
        <item h="1" x="40"/>
        <item h="1" x="46"/>
        <item h="1" x="0"/>
        <item h="1" x="9"/>
        <item h="1" x="10"/>
        <item h="1" m="1" x="96"/>
        <item h="1" m="1" x="100"/>
        <item h="1" x="15"/>
        <item h="1" x="17"/>
        <item h="1" x="26"/>
        <item h="1" x="32"/>
        <item h="1" x="33"/>
        <item h="1" m="1" x="101"/>
        <item h="1" x="83"/>
        <item h="1" m="1" x="117"/>
        <item h="1" x="6"/>
        <item h="1" m="1" x="99"/>
        <item h="1" m="1" x="109"/>
        <item h="1" m="1" x="118"/>
        <item h="1" x="30"/>
        <item h="1" m="1" x="126"/>
        <item h="1" m="1" x="98"/>
        <item h="1" m="1" x="102"/>
        <item h="1" m="1" x="116"/>
        <item h="1" m="1" x="125"/>
        <item h="1" m="1" x="114"/>
        <item h="1" m="1" x="120"/>
        <item h="1" x="92"/>
        <item h="1" m="1" x="119"/>
        <item t="default"/>
      </items>
    </pivotField>
    <pivotField showAll="0"/>
    <pivotField showAll="0"/>
    <pivotField showAll="0"/>
    <pivotField showAll="0"/>
    <pivotField showAll="0"/>
    <pivotField dataField="1" showAll="0"/>
    <pivotField dataField="1" showAll="0"/>
    <pivotField showAll="0"/>
    <pivotField showAll="0"/>
    <pivotField showAll="0"/>
    <pivotField showAll="0"/>
    <pivotField showAll="0"/>
  </pivotFields>
  <rowItems count="1">
    <i/>
  </rowItems>
  <colFields count="1">
    <field x="-2"/>
  </colFields>
  <colItems count="2">
    <i>
      <x/>
    </i>
    <i i="1">
      <x v="1"/>
    </i>
  </colItems>
  <pageFields count="2">
    <pageField fld="0" hier="-1"/>
    <pageField fld="1" hier="-1"/>
  </pageFields>
  <dataFields count="2">
    <dataField name="Sum of Adjusted value" fld="8" baseField="0" baseItem="0"/>
    <dataField name="Sum of Distributions"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41"/>
  <sheetViews>
    <sheetView tabSelected="1" zoomScale="85" zoomScaleNormal="85" workbookViewId="0">
      <pane ySplit="3" topLeftCell="A55" activePane="bottomLeft" state="frozen"/>
      <selection pane="bottomLeft" activeCell="A4" sqref="A4:XFD4"/>
    </sheetView>
  </sheetViews>
  <sheetFormatPr defaultColWidth="8.7265625" defaultRowHeight="14" x14ac:dyDescent="0.3"/>
  <cols>
    <col min="1" max="1" width="5.26953125" style="1" customWidth="1"/>
    <col min="2" max="2" width="36.453125" style="2" bestFit="1" customWidth="1"/>
    <col min="3" max="3" width="48.81640625" style="6" customWidth="1"/>
    <col min="4" max="13" width="14.453125" style="4" customWidth="1"/>
    <col min="14" max="14" width="14.453125" style="5" customWidth="1"/>
    <col min="15" max="15" width="23.453125" style="2" customWidth="1"/>
    <col min="16" max="16384" width="8.7265625" style="2"/>
  </cols>
  <sheetData>
    <row r="1" spans="1:14" x14ac:dyDescent="0.3">
      <c r="B1" s="2" t="s">
        <v>213</v>
      </c>
      <c r="C1" s="3" t="s">
        <v>0</v>
      </c>
      <c r="F1" s="4" t="s">
        <v>1</v>
      </c>
    </row>
    <row r="2" spans="1:14" ht="74.25" customHeight="1" x14ac:dyDescent="0.25">
      <c r="B2" s="41" t="s">
        <v>2</v>
      </c>
      <c r="C2" s="42"/>
      <c r="D2" s="43"/>
      <c r="E2" s="43"/>
      <c r="F2" s="43"/>
      <c r="G2" s="43"/>
      <c r="H2" s="43"/>
      <c r="I2" s="43"/>
      <c r="J2" s="43"/>
      <c r="K2" s="43"/>
      <c r="L2" s="43"/>
      <c r="M2" s="43"/>
      <c r="N2" s="43"/>
    </row>
    <row r="3" spans="1:14" x14ac:dyDescent="0.3">
      <c r="D3" s="7" t="s">
        <v>3</v>
      </c>
      <c r="E3" s="7" t="s">
        <v>4</v>
      </c>
      <c r="F3" s="7" t="s">
        <v>5</v>
      </c>
      <c r="G3" s="7" t="s">
        <v>6</v>
      </c>
      <c r="H3" s="7" t="s">
        <v>7</v>
      </c>
      <c r="I3" s="7" t="s">
        <v>8</v>
      </c>
      <c r="J3" s="7" t="s">
        <v>9</v>
      </c>
      <c r="K3" s="7" t="s">
        <v>10</v>
      </c>
      <c r="L3" s="7" t="s">
        <v>11</v>
      </c>
      <c r="M3" s="7" t="s">
        <v>12</v>
      </c>
      <c r="N3" s="5" t="s">
        <v>13</v>
      </c>
    </row>
    <row r="4" spans="1:14" ht="14.5" x14ac:dyDescent="0.35">
      <c r="B4" s="8" t="s">
        <v>23</v>
      </c>
      <c r="D4" s="34"/>
      <c r="E4" s="34"/>
      <c r="F4" s="34"/>
      <c r="G4" s="34"/>
      <c r="H4" s="34"/>
      <c r="J4" s="34"/>
      <c r="K4" s="34"/>
      <c r="L4"/>
      <c r="M4" s="34"/>
    </row>
    <row r="5" spans="1:14" ht="14.5" x14ac:dyDescent="0.35">
      <c r="A5" s="9">
        <v>1</v>
      </c>
      <c r="B5" s="39" t="s">
        <v>24</v>
      </c>
      <c r="C5" s="15" t="s">
        <v>25</v>
      </c>
      <c r="E5"/>
      <c r="F5"/>
      <c r="G5"/>
      <c r="H5"/>
      <c r="I5"/>
      <c r="N5" s="10"/>
    </row>
    <row r="6" spans="1:14" ht="14.5" x14ac:dyDescent="0.35">
      <c r="B6" s="2" t="s">
        <v>27</v>
      </c>
      <c r="C6" s="6">
        <v>2017</v>
      </c>
      <c r="E6"/>
      <c r="F6"/>
      <c r="G6"/>
      <c r="H6"/>
      <c r="I6"/>
      <c r="N6" s="10"/>
    </row>
    <row r="7" spans="1:14" ht="28" x14ac:dyDescent="0.35">
      <c r="B7" s="2" t="s">
        <v>28</v>
      </c>
      <c r="C7" s="11" t="s">
        <v>29</v>
      </c>
      <c r="E7"/>
      <c r="F7"/>
      <c r="G7"/>
      <c r="H7"/>
      <c r="I7"/>
      <c r="N7" s="10"/>
    </row>
    <row r="8" spans="1:14" ht="14.5" x14ac:dyDescent="0.35">
      <c r="B8" s="2" t="s">
        <v>30</v>
      </c>
      <c r="C8" s="6" t="s">
        <v>31</v>
      </c>
      <c r="E8"/>
      <c r="F8"/>
      <c r="G8"/>
      <c r="H8"/>
      <c r="I8"/>
      <c r="N8" s="10"/>
    </row>
    <row r="9" spans="1:14" x14ac:dyDescent="0.3">
      <c r="B9" s="2" t="s">
        <v>32</v>
      </c>
      <c r="C9" s="6" t="s">
        <v>33</v>
      </c>
      <c r="N9" s="10"/>
    </row>
    <row r="10" spans="1:14" x14ac:dyDescent="0.3">
      <c r="B10" s="2" t="s">
        <v>34</v>
      </c>
      <c r="D10" s="12">
        <v>6051313</v>
      </c>
      <c r="E10" s="12">
        <v>10233839</v>
      </c>
      <c r="F10" s="12">
        <v>8187071</v>
      </c>
      <c r="G10" s="12">
        <v>10233839</v>
      </c>
      <c r="H10" s="12"/>
      <c r="I10" s="12"/>
      <c r="J10" s="12">
        <v>3114647</v>
      </c>
      <c r="K10" s="12">
        <v>6763233</v>
      </c>
      <c r="L10" s="12"/>
      <c r="M10" s="12"/>
      <c r="N10" s="5">
        <v>44583942</v>
      </c>
    </row>
    <row r="11" spans="1:14" x14ac:dyDescent="0.3">
      <c r="B11" s="2" t="s">
        <v>35</v>
      </c>
      <c r="D11" s="12">
        <v>236878</v>
      </c>
      <c r="E11" s="12">
        <v>400602</v>
      </c>
      <c r="F11" s="12">
        <v>320482</v>
      </c>
      <c r="G11" s="12">
        <v>400602</v>
      </c>
      <c r="H11" s="12"/>
      <c r="I11" s="12"/>
      <c r="J11" s="12">
        <v>121922</v>
      </c>
      <c r="K11" s="12">
        <v>264746</v>
      </c>
      <c r="L11" s="12"/>
      <c r="M11" s="12"/>
      <c r="N11" s="5">
        <v>1745232</v>
      </c>
    </row>
    <row r="12" spans="1:14" x14ac:dyDescent="0.3">
      <c r="B12" s="2" t="s">
        <v>36</v>
      </c>
      <c r="D12" s="12">
        <v>717978</v>
      </c>
      <c r="E12" s="12">
        <v>1214227</v>
      </c>
      <c r="F12" s="12">
        <v>971381</v>
      </c>
      <c r="G12" s="12">
        <v>1214227</v>
      </c>
      <c r="H12" s="12"/>
      <c r="I12" s="12"/>
      <c r="J12" s="12">
        <v>369547</v>
      </c>
      <c r="K12" s="12">
        <v>802445</v>
      </c>
      <c r="L12" s="12"/>
      <c r="M12" s="12"/>
      <c r="N12" s="5">
        <v>5289805</v>
      </c>
    </row>
    <row r="13" spans="1:14" x14ac:dyDescent="0.3">
      <c r="B13" s="2" t="s">
        <v>37</v>
      </c>
      <c r="D13" s="38">
        <v>0.10299999999999999</v>
      </c>
      <c r="E13" s="38">
        <v>0.10299999999999999</v>
      </c>
      <c r="F13" s="38">
        <v>0.10299999999999999</v>
      </c>
      <c r="G13" s="38">
        <v>0.10299999999999999</v>
      </c>
      <c r="H13" s="38"/>
      <c r="I13" s="38"/>
      <c r="J13" s="38">
        <v>0.10299999999999999</v>
      </c>
      <c r="K13" s="38">
        <v>0.10299999999999999</v>
      </c>
      <c r="L13" s="23"/>
      <c r="M13" s="23"/>
    </row>
    <row r="14" spans="1:14" x14ac:dyDescent="0.3">
      <c r="N14" s="10"/>
    </row>
    <row r="15" spans="1:14" x14ac:dyDescent="0.3">
      <c r="A15" s="9">
        <v>2</v>
      </c>
      <c r="B15" s="39" t="s">
        <v>24</v>
      </c>
      <c r="C15" s="15" t="s">
        <v>39</v>
      </c>
      <c r="N15" s="10"/>
    </row>
    <row r="16" spans="1:14" x14ac:dyDescent="0.3">
      <c r="B16" s="2" t="s">
        <v>27</v>
      </c>
      <c r="C16" s="6">
        <v>2018</v>
      </c>
      <c r="N16" s="10"/>
    </row>
    <row r="17" spans="1:14" ht="27.5" x14ac:dyDescent="0.3">
      <c r="B17" s="2" t="s">
        <v>28</v>
      </c>
      <c r="C17" s="11" t="s">
        <v>41</v>
      </c>
      <c r="N17" s="10"/>
    </row>
    <row r="18" spans="1:14" x14ac:dyDescent="0.3">
      <c r="B18" s="2" t="s">
        <v>30</v>
      </c>
      <c r="C18" s="6" t="s">
        <v>42</v>
      </c>
      <c r="N18" s="10"/>
    </row>
    <row r="19" spans="1:14" x14ac:dyDescent="0.3">
      <c r="B19" s="2" t="s">
        <v>32</v>
      </c>
      <c r="C19" s="6" t="s">
        <v>33</v>
      </c>
      <c r="N19" s="10"/>
    </row>
    <row r="20" spans="1:14" x14ac:dyDescent="0.3">
      <c r="B20" s="2" t="s">
        <v>34</v>
      </c>
      <c r="C20" s="16"/>
      <c r="D20" s="12">
        <v>18511809</v>
      </c>
      <c r="E20" s="12">
        <v>3783837</v>
      </c>
      <c r="F20" s="12">
        <v>3027069</v>
      </c>
      <c r="G20" s="12">
        <v>8728770</v>
      </c>
      <c r="H20" s="12"/>
      <c r="I20" s="12"/>
      <c r="J20" s="12">
        <v>2132133</v>
      </c>
      <c r="K20" s="12">
        <v>2522557</v>
      </c>
      <c r="L20" s="12"/>
      <c r="M20" s="12"/>
      <c r="N20" s="5">
        <v>38706175</v>
      </c>
    </row>
    <row r="21" spans="1:14" x14ac:dyDescent="0.3">
      <c r="B21" s="2" t="s">
        <v>43</v>
      </c>
      <c r="C21" s="16"/>
      <c r="D21" s="12">
        <v>3785758</v>
      </c>
      <c r="E21" s="12">
        <v>766694</v>
      </c>
      <c r="F21" s="12">
        <v>613355</v>
      </c>
      <c r="G21" s="12">
        <v>1779991</v>
      </c>
      <c r="H21" s="12"/>
      <c r="I21" s="12"/>
      <c r="J21" s="12">
        <v>434160</v>
      </c>
      <c r="K21" s="12">
        <v>511128</v>
      </c>
      <c r="L21" s="12"/>
      <c r="M21" s="12"/>
      <c r="N21" s="5">
        <v>7891086</v>
      </c>
    </row>
    <row r="22" spans="1:14" x14ac:dyDescent="0.3">
      <c r="B22" s="2" t="s">
        <v>36</v>
      </c>
      <c r="C22" s="16"/>
      <c r="D22" s="12">
        <v>3010338</v>
      </c>
      <c r="E22" s="12">
        <v>741509</v>
      </c>
      <c r="F22" s="12">
        <v>593206</v>
      </c>
      <c r="G22" s="12">
        <v>1629810</v>
      </c>
      <c r="H22" s="12"/>
      <c r="I22" s="12"/>
      <c r="J22" s="12">
        <v>401884</v>
      </c>
      <c r="K22" s="12">
        <v>494338</v>
      </c>
      <c r="L22" s="12"/>
      <c r="M22" s="12"/>
      <c r="N22" s="5">
        <v>6871085</v>
      </c>
    </row>
    <row r="23" spans="1:14" x14ac:dyDescent="0.3">
      <c r="B23" s="2" t="s">
        <v>37</v>
      </c>
      <c r="C23" s="18"/>
      <c r="D23" s="38">
        <v>7.8E-2</v>
      </c>
      <c r="E23" s="38">
        <v>7.4999999999999997E-2</v>
      </c>
      <c r="F23" s="38">
        <v>7.4999999999999997E-2</v>
      </c>
      <c r="G23" s="38">
        <v>7.3999999999999996E-2</v>
      </c>
      <c r="H23" s="38"/>
      <c r="I23" s="38"/>
      <c r="J23" s="38">
        <v>7.3999999999999996E-2</v>
      </c>
      <c r="K23" s="38">
        <v>7.4999999999999997E-2</v>
      </c>
      <c r="L23" s="23"/>
      <c r="M23" s="23"/>
      <c r="N23" s="10"/>
    </row>
    <row r="24" spans="1:14" x14ac:dyDescent="0.3">
      <c r="N24" s="10"/>
    </row>
    <row r="25" spans="1:14" ht="27" x14ac:dyDescent="0.3">
      <c r="A25" s="9">
        <v>3</v>
      </c>
      <c r="B25" s="39" t="s">
        <v>24</v>
      </c>
      <c r="C25" s="15" t="s">
        <v>45</v>
      </c>
      <c r="N25" s="10"/>
    </row>
    <row r="26" spans="1:14" x14ac:dyDescent="0.3">
      <c r="B26" s="2" t="s">
        <v>27</v>
      </c>
      <c r="C26" s="6">
        <v>2019</v>
      </c>
      <c r="N26" s="10"/>
    </row>
    <row r="27" spans="1:14" ht="27.5" x14ac:dyDescent="0.3">
      <c r="B27" s="2" t="s">
        <v>28</v>
      </c>
      <c r="C27" s="11" t="s">
        <v>46</v>
      </c>
      <c r="N27" s="10"/>
    </row>
    <row r="28" spans="1:14" x14ac:dyDescent="0.3">
      <c r="B28" s="2" t="s">
        <v>30</v>
      </c>
      <c r="C28" s="6" t="s">
        <v>47</v>
      </c>
      <c r="N28" s="10"/>
    </row>
    <row r="29" spans="1:14" x14ac:dyDescent="0.3">
      <c r="B29" s="2" t="s">
        <v>32</v>
      </c>
      <c r="C29" s="6" t="s">
        <v>48</v>
      </c>
      <c r="N29" s="10"/>
    </row>
    <row r="30" spans="1:14" x14ac:dyDescent="0.3">
      <c r="B30" s="2" t="s">
        <v>34</v>
      </c>
      <c r="C30" s="16"/>
      <c r="D30" s="12">
        <v>37000000</v>
      </c>
      <c r="E30" s="12">
        <v>8500000</v>
      </c>
      <c r="F30" s="12">
        <v>6800000</v>
      </c>
      <c r="G30" s="12">
        <v>20000000</v>
      </c>
      <c r="H30" s="12"/>
      <c r="I30" s="12"/>
      <c r="J30" s="12">
        <v>5000000</v>
      </c>
      <c r="K30" s="12">
        <v>5700000</v>
      </c>
      <c r="L30" s="12"/>
      <c r="M30" s="12"/>
      <c r="N30" s="5">
        <v>83000000</v>
      </c>
    </row>
    <row r="31" spans="1:14" x14ac:dyDescent="0.3">
      <c r="B31" s="2" t="s">
        <v>43</v>
      </c>
      <c r="C31" s="16"/>
      <c r="D31" s="12">
        <v>13380272</v>
      </c>
      <c r="E31" s="12">
        <v>3073846</v>
      </c>
      <c r="F31" s="12">
        <v>2459077</v>
      </c>
      <c r="G31" s="12">
        <v>7232579</v>
      </c>
      <c r="H31" s="12"/>
      <c r="I31" s="12"/>
      <c r="J31" s="12">
        <v>1808145</v>
      </c>
      <c r="K31" s="12">
        <v>2061285</v>
      </c>
      <c r="L31" s="12"/>
      <c r="M31" s="12"/>
      <c r="N31" s="5">
        <v>30015204</v>
      </c>
    </row>
    <row r="32" spans="1:14" x14ac:dyDescent="0.3">
      <c r="B32" s="2" t="s">
        <v>36</v>
      </c>
      <c r="C32" s="16"/>
      <c r="D32" s="12">
        <v>2564692</v>
      </c>
      <c r="E32" s="12">
        <v>593472</v>
      </c>
      <c r="F32" s="12">
        <v>474777</v>
      </c>
      <c r="G32" s="12">
        <v>1396403</v>
      </c>
      <c r="H32" s="12"/>
      <c r="I32" s="12"/>
      <c r="J32" s="12">
        <v>349100</v>
      </c>
      <c r="K32" s="12">
        <v>397974</v>
      </c>
      <c r="L32" s="12"/>
      <c r="M32" s="12"/>
      <c r="N32" s="5">
        <v>5776418</v>
      </c>
    </row>
    <row r="33" spans="1:14" x14ac:dyDescent="0.3">
      <c r="B33" s="2" t="s">
        <v>37</v>
      </c>
      <c r="D33" s="38">
        <v>9.4E-2</v>
      </c>
      <c r="E33" s="38">
        <v>9.5000000000000001E-2</v>
      </c>
      <c r="F33" s="38">
        <v>9.5000000000000001E-2</v>
      </c>
      <c r="G33" s="38">
        <v>9.5000000000000001E-2</v>
      </c>
      <c r="H33" s="38"/>
      <c r="I33" s="38"/>
      <c r="J33" s="38">
        <v>9.5000000000000001E-2</v>
      </c>
      <c r="K33" s="38">
        <v>9.5000000000000001E-2</v>
      </c>
      <c r="L33" s="38"/>
      <c r="M33" s="38"/>
      <c r="N33" s="10"/>
    </row>
    <row r="34" spans="1:14" x14ac:dyDescent="0.3">
      <c r="D34" s="18"/>
      <c r="E34" s="18"/>
      <c r="F34" s="18"/>
      <c r="G34" s="18"/>
      <c r="H34" s="18"/>
      <c r="I34" s="18"/>
      <c r="J34" s="18"/>
      <c r="K34" s="18"/>
      <c r="L34" s="18"/>
      <c r="N34" s="10"/>
    </row>
    <row r="35" spans="1:14" ht="27" x14ac:dyDescent="0.3">
      <c r="A35" s="9">
        <v>4</v>
      </c>
      <c r="B35" s="39" t="s">
        <v>24</v>
      </c>
      <c r="C35" s="15" t="s">
        <v>50</v>
      </c>
      <c r="D35" s="18"/>
      <c r="E35" s="18"/>
      <c r="F35" s="18"/>
      <c r="G35" s="18"/>
      <c r="H35" s="18"/>
      <c r="I35" s="18"/>
      <c r="J35" s="18"/>
      <c r="K35" s="18"/>
      <c r="L35" s="18"/>
      <c r="N35" s="10"/>
    </row>
    <row r="36" spans="1:14" x14ac:dyDescent="0.3">
      <c r="B36" s="2" t="s">
        <v>27</v>
      </c>
      <c r="C36" s="6">
        <v>2019</v>
      </c>
      <c r="D36" s="18"/>
      <c r="E36" s="18"/>
      <c r="F36" s="18"/>
      <c r="G36" s="18"/>
      <c r="H36" s="18"/>
      <c r="I36" s="18"/>
      <c r="J36" s="18"/>
      <c r="K36" s="18"/>
      <c r="L36" s="18"/>
      <c r="M36" s="18"/>
    </row>
    <row r="37" spans="1:14" ht="27.5" x14ac:dyDescent="0.3">
      <c r="B37" s="2" t="s">
        <v>28</v>
      </c>
      <c r="C37" s="11" t="s">
        <v>51</v>
      </c>
      <c r="D37" s="18"/>
      <c r="E37" s="18"/>
      <c r="F37" s="18"/>
      <c r="G37" s="18"/>
      <c r="H37" s="18"/>
      <c r="I37" s="18"/>
      <c r="J37" s="18"/>
      <c r="K37" s="18"/>
      <c r="L37" s="18"/>
      <c r="M37" s="18"/>
    </row>
    <row r="38" spans="1:14" x14ac:dyDescent="0.3">
      <c r="B38" s="2" t="s">
        <v>30</v>
      </c>
      <c r="C38" s="6" t="s">
        <v>52</v>
      </c>
      <c r="D38" s="18"/>
      <c r="E38" s="18"/>
      <c r="F38" s="18"/>
      <c r="G38" s="18"/>
      <c r="H38" s="18"/>
      <c r="I38" s="18"/>
      <c r="J38" s="18"/>
      <c r="K38" s="18"/>
      <c r="L38" s="18"/>
      <c r="M38" s="18"/>
    </row>
    <row r="39" spans="1:14" x14ac:dyDescent="0.3">
      <c r="B39" s="2" t="s">
        <v>32</v>
      </c>
      <c r="C39" s="6" t="s">
        <v>53</v>
      </c>
      <c r="D39" s="12"/>
      <c r="E39" s="18"/>
      <c r="F39" s="18"/>
      <c r="G39" s="18"/>
      <c r="H39" s="18"/>
      <c r="I39" s="18"/>
      <c r="J39" s="18"/>
      <c r="K39" s="18"/>
      <c r="L39" s="18"/>
      <c r="M39" s="18"/>
    </row>
    <row r="40" spans="1:14" x14ac:dyDescent="0.3">
      <c r="B40" s="2" t="s">
        <v>34</v>
      </c>
      <c r="C40" s="16"/>
      <c r="D40" s="12">
        <v>18001848</v>
      </c>
      <c r="E40" s="12">
        <v>5526883</v>
      </c>
      <c r="F40" s="12">
        <v>4342551</v>
      </c>
      <c r="G40" s="12">
        <v>12790787</v>
      </c>
      <c r="H40" s="12"/>
      <c r="I40" s="12"/>
      <c r="J40" s="12">
        <v>3158219</v>
      </c>
      <c r="K40" s="12">
        <v>3561996</v>
      </c>
      <c r="L40" s="12"/>
      <c r="M40" s="12"/>
      <c r="N40" s="5">
        <v>47382284</v>
      </c>
    </row>
    <row r="41" spans="1:14" x14ac:dyDescent="0.3">
      <c r="B41" s="2" t="s">
        <v>43</v>
      </c>
      <c r="C41" s="16"/>
      <c r="D41" s="12">
        <v>3638550</v>
      </c>
      <c r="E41" s="12">
        <v>1117099</v>
      </c>
      <c r="F41" s="12">
        <v>877720</v>
      </c>
      <c r="G41" s="12">
        <v>2585286</v>
      </c>
      <c r="H41" s="12"/>
      <c r="I41" s="12"/>
      <c r="J41" s="12">
        <v>638342</v>
      </c>
      <c r="K41" s="12">
        <v>718135</v>
      </c>
      <c r="L41" s="12"/>
      <c r="M41" s="12"/>
      <c r="N41" s="5">
        <v>9575132</v>
      </c>
    </row>
    <row r="42" spans="1:14" x14ac:dyDescent="0.3">
      <c r="B42" s="2" t="s">
        <v>36</v>
      </c>
      <c r="C42" s="16"/>
      <c r="D42" s="12">
        <v>267531</v>
      </c>
      <c r="E42" s="12">
        <v>82137</v>
      </c>
      <c r="F42" s="12">
        <v>64536</v>
      </c>
      <c r="G42" s="12">
        <v>190088</v>
      </c>
      <c r="H42" s="12"/>
      <c r="I42" s="12"/>
      <c r="J42" s="12">
        <v>46935</v>
      </c>
      <c r="K42" s="12">
        <v>52802</v>
      </c>
      <c r="L42" s="12"/>
      <c r="M42" s="12"/>
      <c r="N42" s="5">
        <v>704029</v>
      </c>
    </row>
    <row r="43" spans="1:14" x14ac:dyDescent="0.3">
      <c r="B43" s="2" t="s">
        <v>37</v>
      </c>
      <c r="D43" s="38">
        <v>0.122</v>
      </c>
      <c r="E43" s="38">
        <v>0.122</v>
      </c>
      <c r="F43" s="38">
        <v>0.122</v>
      </c>
      <c r="G43" s="38">
        <v>0.122</v>
      </c>
      <c r="H43" s="38"/>
      <c r="I43" s="38"/>
      <c r="J43" s="38">
        <v>0.122</v>
      </c>
      <c r="K43" s="38">
        <v>0.12</v>
      </c>
      <c r="L43" s="23"/>
      <c r="M43" s="23"/>
      <c r="N43" s="10"/>
    </row>
    <row r="44" spans="1:14" x14ac:dyDescent="0.3">
      <c r="D44" s="18"/>
      <c r="E44" s="18"/>
      <c r="F44" s="18"/>
      <c r="G44" s="18"/>
      <c r="H44" s="18"/>
      <c r="I44" s="18"/>
      <c r="J44" s="18"/>
      <c r="K44" s="18"/>
      <c r="L44" s="18"/>
      <c r="N44" s="10"/>
    </row>
    <row r="45" spans="1:14" ht="15" customHeight="1" x14ac:dyDescent="0.3">
      <c r="A45" s="1">
        <v>5</v>
      </c>
      <c r="B45" s="2" t="s">
        <v>24</v>
      </c>
      <c r="C45" s="15" t="s">
        <v>54</v>
      </c>
      <c r="N45" s="10"/>
    </row>
    <row r="46" spans="1:14" ht="15" customHeight="1" x14ac:dyDescent="0.3">
      <c r="B46" s="2" t="s">
        <v>27</v>
      </c>
      <c r="C46" s="6">
        <v>2020</v>
      </c>
      <c r="N46" s="10"/>
    </row>
    <row r="47" spans="1:14" ht="41" x14ac:dyDescent="0.3">
      <c r="B47" s="2" t="s">
        <v>28</v>
      </c>
      <c r="C47" s="11" t="s">
        <v>55</v>
      </c>
      <c r="N47" s="10"/>
    </row>
    <row r="48" spans="1:14" ht="15" customHeight="1" x14ac:dyDescent="0.3">
      <c r="B48" s="2" t="s">
        <v>30</v>
      </c>
      <c r="C48" s="6" t="s">
        <v>56</v>
      </c>
      <c r="N48" s="10"/>
    </row>
    <row r="49" spans="1:14" ht="15" customHeight="1" x14ac:dyDescent="0.3">
      <c r="B49" s="2" t="s">
        <v>32</v>
      </c>
      <c r="C49" s="6" t="s">
        <v>48</v>
      </c>
      <c r="D49" s="18"/>
      <c r="E49" s="18"/>
      <c r="F49" s="18"/>
      <c r="G49" s="18"/>
      <c r="H49" s="18"/>
      <c r="I49" s="18"/>
      <c r="J49" s="18"/>
      <c r="K49" s="18"/>
      <c r="L49" s="18"/>
      <c r="M49" s="18"/>
    </row>
    <row r="50" spans="1:14" ht="15" customHeight="1" x14ac:dyDescent="0.3">
      <c r="B50" s="2" t="s">
        <v>34</v>
      </c>
      <c r="C50" s="16"/>
      <c r="D50" s="12">
        <v>35268000</v>
      </c>
      <c r="E50" s="12">
        <v>46750000</v>
      </c>
      <c r="F50" s="12">
        <v>37515000</v>
      </c>
      <c r="G50" s="12">
        <v>122942000</v>
      </c>
      <c r="H50" s="12"/>
      <c r="I50" s="12"/>
      <c r="J50" s="12">
        <v>29530000</v>
      </c>
      <c r="K50" s="12">
        <v>31385000</v>
      </c>
      <c r="L50" s="12"/>
      <c r="M50" s="12"/>
      <c r="N50" s="5">
        <v>303390000</v>
      </c>
    </row>
    <row r="51" spans="1:14" ht="15" customHeight="1" x14ac:dyDescent="0.3">
      <c r="B51" s="2" t="s">
        <v>43</v>
      </c>
      <c r="C51" s="16"/>
      <c r="D51" s="12">
        <v>12268892</v>
      </c>
      <c r="E51" s="12">
        <v>16263207</v>
      </c>
      <c r="F51" s="12">
        <v>13050572</v>
      </c>
      <c r="G51" s="12">
        <v>42768583</v>
      </c>
      <c r="H51" s="12"/>
      <c r="I51" s="12"/>
      <c r="J51" s="12">
        <v>10272779</v>
      </c>
      <c r="K51" s="12">
        <v>10918087</v>
      </c>
      <c r="L51" s="12"/>
      <c r="M51" s="12"/>
      <c r="N51" s="5">
        <v>105542120</v>
      </c>
    </row>
    <row r="52" spans="1:14" x14ac:dyDescent="0.3">
      <c r="B52" s="2" t="s">
        <v>36</v>
      </c>
      <c r="C52" s="16"/>
      <c r="D52" s="12">
        <v>1893642</v>
      </c>
      <c r="E52" s="12">
        <v>2510106</v>
      </c>
      <c r="F52" s="12">
        <v>2014260</v>
      </c>
      <c r="G52" s="12">
        <v>6601010</v>
      </c>
      <c r="H52" s="12"/>
      <c r="I52" s="12"/>
      <c r="J52" s="12">
        <v>1585529</v>
      </c>
      <c r="K52" s="12">
        <v>1685131</v>
      </c>
      <c r="L52" s="12"/>
      <c r="M52" s="12"/>
      <c r="N52" s="5">
        <v>16289678</v>
      </c>
    </row>
    <row r="53" spans="1:14" x14ac:dyDescent="0.3">
      <c r="B53" s="2" t="s">
        <v>37</v>
      </c>
      <c r="C53" s="16"/>
      <c r="D53" s="38">
        <v>0.161</v>
      </c>
      <c r="E53" s="38">
        <v>0.161</v>
      </c>
      <c r="F53" s="38">
        <v>0.161</v>
      </c>
      <c r="G53" s="38">
        <v>0.161</v>
      </c>
      <c r="H53" s="12"/>
      <c r="J53" s="38">
        <v>0.161</v>
      </c>
      <c r="K53" s="38">
        <v>0.161</v>
      </c>
      <c r="M53" s="23"/>
    </row>
    <row r="54" spans="1:14" x14ac:dyDescent="0.3">
      <c r="N54" s="10"/>
    </row>
    <row r="55" spans="1:14" x14ac:dyDescent="0.3">
      <c r="A55" s="1">
        <v>6</v>
      </c>
      <c r="B55" s="2" t="s">
        <v>24</v>
      </c>
      <c r="C55" s="15" t="s">
        <v>57</v>
      </c>
      <c r="N55" s="10"/>
    </row>
    <row r="56" spans="1:14" x14ac:dyDescent="0.3">
      <c r="B56" s="2" t="s">
        <v>27</v>
      </c>
      <c r="C56" s="6">
        <v>2020</v>
      </c>
      <c r="N56" s="10"/>
    </row>
    <row r="57" spans="1:14" ht="27.5" x14ac:dyDescent="0.3">
      <c r="B57" s="2" t="s">
        <v>28</v>
      </c>
      <c r="C57" s="11" t="s">
        <v>58</v>
      </c>
      <c r="N57" s="10"/>
    </row>
    <row r="58" spans="1:14" x14ac:dyDescent="0.3">
      <c r="B58" s="2" t="s">
        <v>30</v>
      </c>
      <c r="C58" s="16" t="s">
        <v>31</v>
      </c>
      <c r="N58" s="10"/>
    </row>
    <row r="59" spans="1:14" x14ac:dyDescent="0.3">
      <c r="B59" s="2" t="s">
        <v>32</v>
      </c>
      <c r="C59" s="6" t="s">
        <v>48</v>
      </c>
      <c r="N59" s="10"/>
    </row>
    <row r="60" spans="1:14" x14ac:dyDescent="0.3">
      <c r="B60" s="2" t="s">
        <v>34</v>
      </c>
      <c r="C60" s="16"/>
      <c r="D60" s="12"/>
      <c r="E60" s="12">
        <v>125000000</v>
      </c>
      <c r="F60" s="12">
        <v>20000000</v>
      </c>
      <c r="G60" s="12">
        <v>155000000</v>
      </c>
      <c r="H60" s="12"/>
      <c r="I60" s="12"/>
      <c r="J60" s="12">
        <v>65000000</v>
      </c>
      <c r="K60" s="12">
        <v>20000000</v>
      </c>
      <c r="L60" s="12"/>
      <c r="M60" s="12">
        <v>40000000</v>
      </c>
      <c r="N60" s="24">
        <v>425000000</v>
      </c>
    </row>
    <row r="61" spans="1:14" x14ac:dyDescent="0.3">
      <c r="B61" s="2" t="s">
        <v>43</v>
      </c>
      <c r="C61" s="16"/>
      <c r="D61" s="12"/>
      <c r="E61" s="12">
        <v>61358156</v>
      </c>
      <c r="F61" s="12">
        <v>9817305</v>
      </c>
      <c r="G61" s="12">
        <v>76084100</v>
      </c>
      <c r="H61" s="12"/>
      <c r="I61" s="12"/>
      <c r="J61" s="12">
        <v>31906241</v>
      </c>
      <c r="K61" s="12">
        <v>9817305</v>
      </c>
      <c r="L61" s="12"/>
      <c r="M61" s="12">
        <v>19634612</v>
      </c>
      <c r="N61" s="24">
        <v>208617719</v>
      </c>
    </row>
    <row r="62" spans="1:14" x14ac:dyDescent="0.3">
      <c r="B62" s="2" t="s">
        <v>36</v>
      </c>
      <c r="C62" s="16"/>
      <c r="D62" s="12"/>
      <c r="E62" s="12">
        <v>820173</v>
      </c>
      <c r="F62" s="12">
        <v>131226</v>
      </c>
      <c r="G62" s="12">
        <v>1016586</v>
      </c>
      <c r="H62" s="12"/>
      <c r="I62" s="12"/>
      <c r="J62" s="12">
        <v>426309</v>
      </c>
      <c r="K62" s="12">
        <v>131226</v>
      </c>
      <c r="L62" s="12"/>
      <c r="M62" s="12">
        <v>262456</v>
      </c>
      <c r="N62" s="5">
        <v>2787976</v>
      </c>
    </row>
    <row r="63" spans="1:14" ht="13.5" x14ac:dyDescent="0.25">
      <c r="B63" s="2" t="s">
        <v>37</v>
      </c>
      <c r="C63" s="16"/>
      <c r="D63" s="23"/>
      <c r="E63" s="25" t="s">
        <v>59</v>
      </c>
      <c r="F63" s="25" t="s">
        <v>59</v>
      </c>
      <c r="G63" s="25" t="s">
        <v>59</v>
      </c>
      <c r="H63" s="12"/>
      <c r="I63" s="12"/>
      <c r="J63" s="25" t="s">
        <v>59</v>
      </c>
      <c r="K63" s="25" t="s">
        <v>59</v>
      </c>
      <c r="L63" s="12"/>
      <c r="M63" s="25" t="s">
        <v>59</v>
      </c>
      <c r="N63" s="17"/>
    </row>
    <row r="64" spans="1:14" ht="13.5" x14ac:dyDescent="0.25">
      <c r="C64" s="16"/>
      <c r="D64" s="17"/>
      <c r="E64" s="17"/>
      <c r="F64" s="17"/>
      <c r="G64" s="17"/>
      <c r="H64" s="17"/>
      <c r="I64" s="17"/>
      <c r="J64" s="17"/>
      <c r="K64" s="17"/>
      <c r="L64" s="17"/>
      <c r="M64" s="17"/>
      <c r="N64" s="17"/>
    </row>
    <row r="65" spans="1:14" x14ac:dyDescent="0.3">
      <c r="A65" s="1">
        <v>7</v>
      </c>
      <c r="B65" s="2" t="s">
        <v>24</v>
      </c>
      <c r="C65" s="15" t="s">
        <v>60</v>
      </c>
      <c r="N65" s="10"/>
    </row>
    <row r="66" spans="1:14" x14ac:dyDescent="0.3">
      <c r="B66" s="2" t="s">
        <v>27</v>
      </c>
      <c r="C66" s="6">
        <v>2020</v>
      </c>
      <c r="N66" s="10"/>
    </row>
    <row r="67" spans="1:14" ht="41" x14ac:dyDescent="0.3">
      <c r="B67" s="2" t="s">
        <v>28</v>
      </c>
      <c r="C67" s="11" t="s">
        <v>61</v>
      </c>
      <c r="N67" s="10"/>
    </row>
    <row r="68" spans="1:14" x14ac:dyDescent="0.3">
      <c r="B68" s="2" t="s">
        <v>30</v>
      </c>
      <c r="C68" s="11" t="s">
        <v>31</v>
      </c>
      <c r="N68" s="10"/>
    </row>
    <row r="69" spans="1:14" x14ac:dyDescent="0.3">
      <c r="B69" s="2" t="s">
        <v>32</v>
      </c>
      <c r="C69" s="6" t="s">
        <v>48</v>
      </c>
      <c r="D69" s="18"/>
      <c r="E69" s="18"/>
      <c r="F69" s="18"/>
      <c r="G69" s="18"/>
      <c r="H69" s="18"/>
      <c r="I69" s="18"/>
      <c r="J69" s="18"/>
      <c r="K69" s="18"/>
      <c r="L69" s="18"/>
      <c r="M69" s="18"/>
    </row>
    <row r="70" spans="1:14" x14ac:dyDescent="0.3">
      <c r="B70" s="2" t="s">
        <v>34</v>
      </c>
      <c r="C70" s="16"/>
      <c r="D70" s="12">
        <v>120000000</v>
      </c>
      <c r="E70" s="12">
        <v>125000000</v>
      </c>
      <c r="F70" s="12">
        <v>60000000</v>
      </c>
      <c r="G70" s="12">
        <v>155000000</v>
      </c>
      <c r="H70" s="12"/>
      <c r="I70" s="12"/>
      <c r="J70" s="12">
        <v>65000000</v>
      </c>
      <c r="K70" s="12">
        <v>20000000</v>
      </c>
      <c r="L70" s="12"/>
      <c r="M70" s="12">
        <v>40000000</v>
      </c>
      <c r="N70" s="5">
        <v>585000000</v>
      </c>
    </row>
    <row r="71" spans="1:14" x14ac:dyDescent="0.3">
      <c r="B71" s="2" t="s">
        <v>43</v>
      </c>
      <c r="C71" s="16"/>
      <c r="D71" s="12">
        <v>83498069</v>
      </c>
      <c r="E71" s="12">
        <v>86944286</v>
      </c>
      <c r="F71" s="12">
        <v>41733251</v>
      </c>
      <c r="G71" s="12">
        <v>107810907</v>
      </c>
      <c r="H71" s="12"/>
      <c r="I71" s="12"/>
      <c r="J71" s="12">
        <v>45221622</v>
      </c>
      <c r="K71" s="12">
        <v>13911084</v>
      </c>
      <c r="L71" s="18"/>
      <c r="M71" s="12">
        <v>27822173</v>
      </c>
      <c r="N71" s="5">
        <v>406941392</v>
      </c>
    </row>
    <row r="72" spans="1:14" x14ac:dyDescent="0.3">
      <c r="B72" s="2" t="s">
        <v>36</v>
      </c>
      <c r="C72" s="16"/>
      <c r="D72" s="12">
        <v>3878514</v>
      </c>
      <c r="E72" s="12">
        <v>4096940</v>
      </c>
      <c r="F72" s="12">
        <v>1966531</v>
      </c>
      <c r="G72" s="12">
        <v>5010832</v>
      </c>
      <c r="H72" s="12"/>
      <c r="I72" s="12"/>
      <c r="J72" s="12">
        <v>2100865</v>
      </c>
      <c r="K72" s="12">
        <v>655510</v>
      </c>
      <c r="L72" s="12"/>
      <c r="M72" s="12">
        <v>1311018</v>
      </c>
      <c r="N72" s="5">
        <v>19020210</v>
      </c>
    </row>
    <row r="73" spans="1:14" x14ac:dyDescent="0.3">
      <c r="B73" s="2" t="s">
        <v>37</v>
      </c>
      <c r="C73" s="16"/>
      <c r="D73" s="25" t="s">
        <v>59</v>
      </c>
      <c r="E73" s="25" t="s">
        <v>59</v>
      </c>
      <c r="F73" s="25" t="s">
        <v>59</v>
      </c>
      <c r="G73" s="25" t="s">
        <v>59</v>
      </c>
      <c r="H73" s="12"/>
      <c r="J73" s="25" t="s">
        <v>59</v>
      </c>
      <c r="K73" s="25" t="s">
        <v>59</v>
      </c>
      <c r="L73" s="23"/>
      <c r="M73" s="25" t="s">
        <v>59</v>
      </c>
      <c r="N73" s="10"/>
    </row>
    <row r="74" spans="1:14" x14ac:dyDescent="0.3">
      <c r="C74" s="16"/>
      <c r="D74" s="25"/>
      <c r="E74" s="25"/>
      <c r="F74" s="25"/>
      <c r="G74" s="25"/>
      <c r="H74" s="12"/>
      <c r="J74" s="25"/>
      <c r="K74" s="25"/>
      <c r="L74" s="23"/>
      <c r="M74" s="25"/>
      <c r="N74" s="10"/>
    </row>
    <row r="75" spans="1:14" x14ac:dyDescent="0.3">
      <c r="A75" s="1">
        <v>8</v>
      </c>
      <c r="B75" s="2" t="s">
        <v>24</v>
      </c>
      <c r="C75" s="15" t="s">
        <v>62</v>
      </c>
      <c r="D75" s="25"/>
      <c r="E75" s="25"/>
      <c r="F75" s="25"/>
      <c r="G75" s="25"/>
      <c r="H75" s="12"/>
      <c r="J75" s="25"/>
      <c r="K75" s="25"/>
      <c r="L75" s="23"/>
      <c r="M75" s="25"/>
      <c r="N75" s="10"/>
    </row>
    <row r="76" spans="1:14" x14ac:dyDescent="0.3">
      <c r="B76" s="2" t="s">
        <v>27</v>
      </c>
      <c r="C76" s="6">
        <v>2022</v>
      </c>
      <c r="D76" s="25"/>
      <c r="E76" s="25"/>
      <c r="F76" s="25"/>
      <c r="G76" s="25"/>
      <c r="H76" s="12"/>
      <c r="J76" s="25"/>
      <c r="K76" s="25"/>
      <c r="L76" s="23"/>
      <c r="M76" s="25"/>
      <c r="N76" s="10"/>
    </row>
    <row r="77" spans="1:14" ht="41" x14ac:dyDescent="0.3">
      <c r="B77" s="2" t="s">
        <v>28</v>
      </c>
      <c r="C77" s="11" t="s">
        <v>61</v>
      </c>
      <c r="D77" s="25"/>
      <c r="E77" s="25"/>
      <c r="F77" s="25"/>
      <c r="G77" s="25"/>
      <c r="H77" s="12"/>
      <c r="J77" s="25"/>
      <c r="K77" s="25"/>
      <c r="L77" s="23"/>
      <c r="M77" s="25"/>
      <c r="N77" s="10"/>
    </row>
    <row r="78" spans="1:14" x14ac:dyDescent="0.3">
      <c r="B78" s="2" t="s">
        <v>30</v>
      </c>
      <c r="C78" s="11" t="s">
        <v>31</v>
      </c>
      <c r="D78" s="25"/>
      <c r="E78" s="25"/>
      <c r="F78" s="25"/>
      <c r="G78" s="25"/>
      <c r="H78" s="12"/>
      <c r="J78" s="25"/>
      <c r="K78" s="25"/>
      <c r="L78" s="23"/>
      <c r="M78" s="25"/>
      <c r="N78" s="10"/>
    </row>
    <row r="79" spans="1:14" x14ac:dyDescent="0.3">
      <c r="B79" s="2" t="s">
        <v>32</v>
      </c>
      <c r="C79" s="6" t="s">
        <v>48</v>
      </c>
      <c r="D79" s="25"/>
      <c r="E79" s="25"/>
      <c r="F79" s="25"/>
      <c r="G79" s="25"/>
      <c r="H79" s="12"/>
      <c r="J79" s="25"/>
      <c r="K79" s="25"/>
      <c r="L79" s="23"/>
      <c r="M79" s="25"/>
      <c r="N79" s="10"/>
    </row>
    <row r="80" spans="1:14" x14ac:dyDescent="0.3">
      <c r="B80" s="2" t="s">
        <v>34</v>
      </c>
      <c r="C80" s="16"/>
      <c r="D80" s="12">
        <v>55000000</v>
      </c>
      <c r="E80" s="12">
        <v>250000000</v>
      </c>
      <c r="F80" s="12">
        <v>50000000</v>
      </c>
      <c r="G80" s="12">
        <v>100000000</v>
      </c>
      <c r="H80" s="12">
        <v>70000000</v>
      </c>
      <c r="I80" s="12">
        <v>80000000</v>
      </c>
      <c r="J80" s="12">
        <v>20000000</v>
      </c>
      <c r="K80" s="12">
        <v>60000000</v>
      </c>
      <c r="L80" s="12"/>
      <c r="M80" s="12"/>
      <c r="N80" s="5">
        <v>685000000</v>
      </c>
    </row>
    <row r="81" spans="1:14" x14ac:dyDescent="0.3">
      <c r="B81" s="2" t="s">
        <v>43</v>
      </c>
      <c r="C81" s="16"/>
      <c r="D81" s="12">
        <v>55000000</v>
      </c>
      <c r="E81" s="12">
        <v>250000000</v>
      </c>
      <c r="F81" s="12">
        <v>50000000</v>
      </c>
      <c r="G81" s="12">
        <v>100000000</v>
      </c>
      <c r="H81" s="12">
        <v>70000000</v>
      </c>
      <c r="I81" s="12">
        <v>80000000</v>
      </c>
      <c r="J81" s="12">
        <v>20000000</v>
      </c>
      <c r="K81" s="12">
        <v>60000000</v>
      </c>
      <c r="L81" s="12"/>
      <c r="M81" s="12"/>
      <c r="N81" s="5">
        <v>685000000</v>
      </c>
    </row>
    <row r="82" spans="1:14" x14ac:dyDescent="0.3">
      <c r="B82" s="2" t="s">
        <v>36</v>
      </c>
      <c r="C82" s="16"/>
      <c r="D82" s="12">
        <v>0</v>
      </c>
      <c r="E82" s="12">
        <v>0</v>
      </c>
      <c r="F82" s="12">
        <v>0</v>
      </c>
      <c r="G82" s="12">
        <v>0</v>
      </c>
      <c r="H82" s="12">
        <v>0</v>
      </c>
      <c r="I82" s="12">
        <v>0</v>
      </c>
      <c r="J82" s="12">
        <v>0</v>
      </c>
      <c r="K82" s="12">
        <v>0</v>
      </c>
      <c r="L82" s="12"/>
      <c r="M82" s="12"/>
      <c r="N82" s="5">
        <v>0</v>
      </c>
    </row>
    <row r="83" spans="1:14" x14ac:dyDescent="0.3">
      <c r="B83" s="2" t="s">
        <v>37</v>
      </c>
      <c r="C83" s="16"/>
      <c r="D83" s="25" t="s">
        <v>59</v>
      </c>
      <c r="E83" s="25"/>
      <c r="F83" s="25"/>
      <c r="G83" s="25"/>
      <c r="H83" s="25"/>
      <c r="J83" s="25"/>
      <c r="K83" s="25"/>
      <c r="L83" s="23"/>
      <c r="M83" s="25"/>
      <c r="N83" s="10"/>
    </row>
    <row r="84" spans="1:14" x14ac:dyDescent="0.3">
      <c r="C84" s="16"/>
      <c r="D84" s="25"/>
      <c r="E84" s="25"/>
      <c r="F84" s="25"/>
      <c r="G84" s="25"/>
      <c r="H84" s="12"/>
      <c r="J84" s="25"/>
      <c r="K84" s="25"/>
      <c r="L84" s="23"/>
      <c r="M84" s="25"/>
      <c r="N84" s="10"/>
    </row>
    <row r="85" spans="1:14" x14ac:dyDescent="0.3">
      <c r="C85" s="16"/>
      <c r="D85" s="25"/>
      <c r="E85" s="25"/>
      <c r="F85" s="25"/>
      <c r="G85" s="25"/>
      <c r="H85" s="12"/>
      <c r="J85" s="25"/>
      <c r="K85" s="25"/>
      <c r="L85" s="23"/>
      <c r="M85" s="25"/>
      <c r="N85" s="10"/>
    </row>
    <row r="86" spans="1:14" x14ac:dyDescent="0.3">
      <c r="C86" s="16"/>
      <c r="D86" s="25"/>
      <c r="E86" s="25"/>
      <c r="F86" s="25"/>
      <c r="G86" s="25"/>
      <c r="H86" s="12"/>
      <c r="J86" s="25"/>
      <c r="K86" s="25"/>
      <c r="L86" s="23"/>
      <c r="M86" s="25"/>
      <c r="N86" s="10"/>
    </row>
    <row r="87" spans="1:14" x14ac:dyDescent="0.3">
      <c r="C87" s="16"/>
      <c r="N87" s="10"/>
    </row>
    <row r="88" spans="1:14" x14ac:dyDescent="0.3">
      <c r="B88" s="8" t="s">
        <v>63</v>
      </c>
      <c r="N88" s="10"/>
    </row>
    <row r="89" spans="1:14" x14ac:dyDescent="0.3">
      <c r="A89" s="9">
        <v>1</v>
      </c>
      <c r="B89" s="39" t="s">
        <v>24</v>
      </c>
      <c r="C89" s="15" t="s">
        <v>65</v>
      </c>
      <c r="N89" s="10"/>
    </row>
    <row r="90" spans="1:14" x14ac:dyDescent="0.3">
      <c r="B90" s="2" t="s">
        <v>27</v>
      </c>
      <c r="C90" s="6" t="s">
        <v>66</v>
      </c>
      <c r="N90" s="10"/>
    </row>
    <row r="91" spans="1:14" x14ac:dyDescent="0.3">
      <c r="B91" s="2" t="s">
        <v>28</v>
      </c>
      <c r="C91" s="11" t="s">
        <v>67</v>
      </c>
      <c r="N91" s="10"/>
    </row>
    <row r="92" spans="1:14" x14ac:dyDescent="0.3">
      <c r="B92" s="2" t="s">
        <v>30</v>
      </c>
      <c r="C92" s="6" t="s">
        <v>68</v>
      </c>
      <c r="N92" s="10"/>
    </row>
    <row r="93" spans="1:14" x14ac:dyDescent="0.3">
      <c r="B93" s="2" t="s">
        <v>32</v>
      </c>
      <c r="C93" s="6" t="s">
        <v>48</v>
      </c>
      <c r="N93" s="10"/>
    </row>
    <row r="94" spans="1:14" x14ac:dyDescent="0.3">
      <c r="B94" s="2" t="s">
        <v>34</v>
      </c>
      <c r="C94" s="16"/>
      <c r="D94" s="12">
        <v>161000000</v>
      </c>
      <c r="E94" s="12"/>
      <c r="F94" s="12"/>
      <c r="G94" s="12"/>
      <c r="H94" s="12">
        <v>22000000</v>
      </c>
      <c r="I94" s="12"/>
      <c r="J94" s="12"/>
      <c r="K94" s="12">
        <v>34000000</v>
      </c>
      <c r="L94" s="12"/>
      <c r="M94" s="12">
        <v>75000000</v>
      </c>
      <c r="N94" s="5">
        <v>292000000</v>
      </c>
    </row>
    <row r="95" spans="1:14" x14ac:dyDescent="0.3">
      <c r="B95" s="2" t="s">
        <v>43</v>
      </c>
      <c r="C95" s="16"/>
      <c r="D95" s="12">
        <v>0</v>
      </c>
      <c r="E95" s="12"/>
      <c r="F95" s="12"/>
      <c r="G95" s="12"/>
      <c r="H95" s="12">
        <v>0</v>
      </c>
      <c r="I95" s="12"/>
      <c r="J95" s="12"/>
      <c r="K95" s="12">
        <v>0</v>
      </c>
      <c r="L95" s="12"/>
      <c r="M95" s="12">
        <v>0</v>
      </c>
      <c r="N95" s="5">
        <v>0</v>
      </c>
    </row>
    <row r="96" spans="1:14" x14ac:dyDescent="0.3">
      <c r="B96" s="2" t="s">
        <v>36</v>
      </c>
      <c r="C96" s="16"/>
      <c r="D96" s="12">
        <v>0</v>
      </c>
      <c r="E96" s="12"/>
      <c r="F96" s="12"/>
      <c r="G96" s="12"/>
      <c r="H96" s="12">
        <v>0</v>
      </c>
      <c r="I96" s="12"/>
      <c r="J96" s="12"/>
      <c r="K96" s="12">
        <v>0</v>
      </c>
      <c r="L96" s="12"/>
      <c r="M96" s="12">
        <v>0</v>
      </c>
      <c r="N96" s="5">
        <v>0</v>
      </c>
    </row>
    <row r="97" spans="1:14" x14ac:dyDescent="0.3">
      <c r="B97" s="2" t="s">
        <v>37</v>
      </c>
      <c r="D97" s="38">
        <v>8.4000000000000005E-2</v>
      </c>
      <c r="E97" s="38"/>
      <c r="F97" s="38"/>
      <c r="G97" s="38"/>
      <c r="H97" s="38">
        <v>8.1000000000000003E-2</v>
      </c>
      <c r="I97" s="38"/>
      <c r="J97" s="38"/>
      <c r="K97" s="38">
        <v>8.4000000000000005E-2</v>
      </c>
      <c r="L97" s="38"/>
      <c r="M97" s="38">
        <v>0.09</v>
      </c>
      <c r="N97" s="10"/>
    </row>
    <row r="98" spans="1:14" x14ac:dyDescent="0.3">
      <c r="D98" s="18"/>
      <c r="E98" s="18"/>
      <c r="F98" s="18"/>
      <c r="G98" s="18"/>
      <c r="H98" s="18"/>
      <c r="I98" s="18"/>
      <c r="J98" s="18"/>
      <c r="K98" s="18"/>
      <c r="L98" s="18"/>
      <c r="M98" s="18"/>
      <c r="N98" s="10"/>
    </row>
    <row r="99" spans="1:14" x14ac:dyDescent="0.3">
      <c r="A99" s="9">
        <v>2</v>
      </c>
      <c r="B99" s="39" t="s">
        <v>24</v>
      </c>
      <c r="C99" s="15" t="s">
        <v>69</v>
      </c>
      <c r="D99" s="18"/>
      <c r="E99" s="18"/>
      <c r="F99" s="18"/>
      <c r="G99" s="18"/>
      <c r="H99" s="18"/>
      <c r="I99" s="18"/>
      <c r="J99" s="18"/>
      <c r="K99" s="18"/>
      <c r="L99" s="18"/>
      <c r="M99" s="18"/>
      <c r="N99" s="10"/>
    </row>
    <row r="100" spans="1:14" x14ac:dyDescent="0.3">
      <c r="B100" s="2" t="s">
        <v>27</v>
      </c>
      <c r="C100" s="6" t="s">
        <v>66</v>
      </c>
      <c r="D100" s="18"/>
      <c r="E100" s="18"/>
      <c r="F100" s="18"/>
      <c r="G100" s="18"/>
      <c r="H100" s="18"/>
      <c r="I100" s="18"/>
      <c r="J100" s="18"/>
      <c r="K100" s="18"/>
      <c r="L100" s="18"/>
      <c r="M100" s="18"/>
      <c r="N100" s="10"/>
    </row>
    <row r="101" spans="1:14" x14ac:dyDescent="0.3">
      <c r="B101" s="2" t="s">
        <v>28</v>
      </c>
      <c r="C101" s="11" t="s">
        <v>70</v>
      </c>
      <c r="D101" s="18"/>
      <c r="E101" s="18"/>
      <c r="F101" s="18"/>
      <c r="G101" s="18"/>
      <c r="H101" s="18"/>
      <c r="I101" s="18"/>
      <c r="J101" s="18"/>
      <c r="K101" s="18"/>
      <c r="L101" s="18"/>
      <c r="M101" s="18"/>
      <c r="N101" s="10"/>
    </row>
    <row r="102" spans="1:14" x14ac:dyDescent="0.3">
      <c r="B102" s="2" t="s">
        <v>30</v>
      </c>
      <c r="C102" s="6" t="s">
        <v>68</v>
      </c>
      <c r="D102" s="18"/>
      <c r="E102" s="18"/>
      <c r="F102" s="18"/>
      <c r="G102" s="18"/>
      <c r="H102" s="18"/>
      <c r="I102" s="18"/>
      <c r="J102" s="18"/>
      <c r="K102" s="18"/>
      <c r="L102" s="18"/>
      <c r="M102" s="18"/>
      <c r="N102" s="10"/>
    </row>
    <row r="103" spans="1:14" x14ac:dyDescent="0.3">
      <c r="B103" s="2" t="s">
        <v>32</v>
      </c>
      <c r="C103" s="6" t="s">
        <v>48</v>
      </c>
      <c r="D103" s="18"/>
      <c r="E103" s="18"/>
      <c r="F103" s="18"/>
      <c r="G103" s="18"/>
      <c r="H103" s="18"/>
      <c r="I103" s="18"/>
      <c r="J103" s="18"/>
      <c r="K103" s="18"/>
      <c r="L103" s="18"/>
      <c r="M103" s="18"/>
      <c r="N103" s="10"/>
    </row>
    <row r="104" spans="1:14" x14ac:dyDescent="0.3">
      <c r="B104" s="2" t="s">
        <v>34</v>
      </c>
      <c r="C104" s="16"/>
      <c r="D104" s="12">
        <v>161800000</v>
      </c>
      <c r="E104" s="12"/>
      <c r="F104" s="12"/>
      <c r="G104" s="12"/>
      <c r="H104" s="12">
        <v>21600000</v>
      </c>
      <c r="I104" s="12"/>
      <c r="J104" s="12"/>
      <c r="K104" s="12">
        <v>33600000</v>
      </c>
      <c r="L104" s="12"/>
      <c r="M104" s="12">
        <v>75000000</v>
      </c>
      <c r="N104" s="5">
        <v>292000000</v>
      </c>
    </row>
    <row r="105" spans="1:14" x14ac:dyDescent="0.3">
      <c r="B105" s="2" t="s">
        <v>43</v>
      </c>
      <c r="C105" s="16"/>
      <c r="D105" s="12">
        <v>0</v>
      </c>
      <c r="E105" s="12"/>
      <c r="F105" s="12"/>
      <c r="G105" s="12"/>
      <c r="H105" s="12">
        <v>0</v>
      </c>
      <c r="I105" s="12"/>
      <c r="J105" s="12"/>
      <c r="K105" s="12">
        <v>0</v>
      </c>
      <c r="L105" s="12"/>
      <c r="M105" s="12">
        <v>0</v>
      </c>
      <c r="N105" s="5">
        <v>0</v>
      </c>
    </row>
    <row r="106" spans="1:14" x14ac:dyDescent="0.3">
      <c r="B106" s="2" t="s">
        <v>36</v>
      </c>
      <c r="C106" s="16"/>
      <c r="D106" s="12">
        <v>181079</v>
      </c>
      <c r="E106" s="12"/>
      <c r="F106" s="12"/>
      <c r="G106" s="12"/>
      <c r="H106" s="12">
        <v>29903</v>
      </c>
      <c r="I106" s="12"/>
      <c r="J106" s="12"/>
      <c r="K106" s="12">
        <v>32210</v>
      </c>
      <c r="L106" s="12"/>
      <c r="M106" s="12">
        <v>14424</v>
      </c>
      <c r="N106" s="5">
        <v>257616</v>
      </c>
    </row>
    <row r="107" spans="1:14" x14ac:dyDescent="0.3">
      <c r="B107" s="2" t="s">
        <v>37</v>
      </c>
      <c r="D107" s="38">
        <v>-5.7000000000000002E-2</v>
      </c>
      <c r="E107" s="38"/>
      <c r="F107" s="38"/>
      <c r="G107" s="38"/>
      <c r="H107" s="38">
        <v>-3.7999999999999999E-2</v>
      </c>
      <c r="I107" s="38"/>
      <c r="J107" s="38"/>
      <c r="K107" s="38">
        <v>-7.1999999999999995E-2</v>
      </c>
      <c r="L107" s="38"/>
      <c r="M107" s="38">
        <v>-0.254</v>
      </c>
      <c r="N107" s="10"/>
    </row>
    <row r="108" spans="1:14" x14ac:dyDescent="0.3">
      <c r="D108" s="18"/>
      <c r="E108" s="18"/>
      <c r="F108" s="18"/>
      <c r="G108" s="18"/>
      <c r="H108" s="18"/>
      <c r="I108" s="18"/>
      <c r="J108" s="18"/>
      <c r="K108" s="18"/>
      <c r="L108" s="18"/>
      <c r="M108" s="18"/>
      <c r="N108" s="10"/>
    </row>
    <row r="109" spans="1:14" x14ac:dyDescent="0.3">
      <c r="A109" s="9">
        <v>3</v>
      </c>
      <c r="B109" s="39" t="s">
        <v>24</v>
      </c>
      <c r="C109" s="15" t="s">
        <v>71</v>
      </c>
      <c r="D109" s="18"/>
      <c r="E109" s="18"/>
      <c r="F109" s="18"/>
      <c r="G109" s="18"/>
      <c r="H109" s="18"/>
      <c r="I109" s="18"/>
      <c r="J109" s="18"/>
      <c r="K109" s="18"/>
      <c r="L109" s="18"/>
      <c r="M109" s="18"/>
      <c r="N109" s="10"/>
    </row>
    <row r="110" spans="1:14" x14ac:dyDescent="0.3">
      <c r="B110" s="2" t="s">
        <v>27</v>
      </c>
      <c r="C110" s="6">
        <v>2019</v>
      </c>
      <c r="D110" s="18"/>
      <c r="E110" s="18"/>
      <c r="F110" s="18"/>
      <c r="G110" s="18"/>
      <c r="H110" s="18"/>
      <c r="I110" s="18"/>
      <c r="J110" s="18"/>
      <c r="K110" s="18"/>
      <c r="L110" s="18"/>
      <c r="M110" s="18"/>
      <c r="N110" s="10"/>
    </row>
    <row r="111" spans="1:14" x14ac:dyDescent="0.3">
      <c r="B111" s="2" t="s">
        <v>28</v>
      </c>
      <c r="C111" s="11" t="s">
        <v>72</v>
      </c>
      <c r="D111" s="18"/>
      <c r="E111" s="18"/>
      <c r="F111" s="18"/>
      <c r="G111" s="18"/>
      <c r="H111" s="18"/>
      <c r="I111" s="18"/>
      <c r="J111" s="18"/>
      <c r="K111" s="18"/>
      <c r="L111" s="18"/>
      <c r="M111" s="18"/>
      <c r="N111" s="10"/>
    </row>
    <row r="112" spans="1:14" x14ac:dyDescent="0.3">
      <c r="B112" s="2" t="s">
        <v>30</v>
      </c>
      <c r="C112" s="6" t="s">
        <v>31</v>
      </c>
      <c r="D112" s="18"/>
      <c r="E112" s="18"/>
      <c r="F112" s="18"/>
      <c r="G112" s="18"/>
      <c r="H112" s="18"/>
      <c r="I112" s="18"/>
      <c r="J112" s="18"/>
      <c r="K112" s="18"/>
      <c r="L112" s="18"/>
      <c r="M112" s="18"/>
      <c r="N112" s="10"/>
    </row>
    <row r="113" spans="1:15" x14ac:dyDescent="0.3">
      <c r="B113" s="2" t="s">
        <v>32</v>
      </c>
      <c r="C113" s="6" t="s">
        <v>48</v>
      </c>
      <c r="D113" s="18"/>
      <c r="E113" s="18"/>
      <c r="F113" s="18"/>
      <c r="G113" s="18"/>
      <c r="H113" s="18"/>
      <c r="I113" s="18"/>
      <c r="J113" s="18"/>
      <c r="K113" s="18"/>
      <c r="L113" s="18"/>
      <c r="M113" s="18"/>
      <c r="N113" s="10"/>
    </row>
    <row r="114" spans="1:15" x14ac:dyDescent="0.3">
      <c r="B114" s="2" t="s">
        <v>34</v>
      </c>
      <c r="C114" s="16"/>
      <c r="D114" s="12">
        <v>142200000</v>
      </c>
      <c r="E114" s="12"/>
      <c r="F114" s="12"/>
      <c r="G114" s="12"/>
      <c r="H114" s="12">
        <v>16400000</v>
      </c>
      <c r="I114" s="12"/>
      <c r="J114" s="12"/>
      <c r="K114" s="12">
        <v>32400000</v>
      </c>
      <c r="L114" s="12"/>
      <c r="M114" s="12">
        <v>100000000</v>
      </c>
      <c r="N114" s="5">
        <v>291000000</v>
      </c>
    </row>
    <row r="115" spans="1:15" x14ac:dyDescent="0.3">
      <c r="B115" s="2" t="s">
        <v>43</v>
      </c>
      <c r="C115" s="16"/>
      <c r="D115" s="12">
        <v>0</v>
      </c>
      <c r="E115" s="12"/>
      <c r="F115" s="12"/>
      <c r="G115" s="12"/>
      <c r="H115" s="12">
        <v>0</v>
      </c>
      <c r="I115" s="12"/>
      <c r="J115" s="12"/>
      <c r="K115" s="12">
        <v>0</v>
      </c>
      <c r="L115" s="12"/>
      <c r="M115" s="12">
        <v>0</v>
      </c>
      <c r="N115" s="5">
        <v>0</v>
      </c>
    </row>
    <row r="116" spans="1:15" x14ac:dyDescent="0.3">
      <c r="B116" s="2" t="s">
        <v>36</v>
      </c>
      <c r="C116" s="16"/>
      <c r="D116" s="12">
        <v>14419537</v>
      </c>
      <c r="E116" s="12"/>
      <c r="F116" s="12"/>
      <c r="G116" s="12"/>
      <c r="H116" s="12">
        <v>2152053</v>
      </c>
      <c r="I116" s="12"/>
      <c r="J116" s="12"/>
      <c r="K116" s="12">
        <v>3122215</v>
      </c>
      <c r="L116" s="12"/>
      <c r="M116" s="12">
        <v>6063513</v>
      </c>
      <c r="N116" s="5">
        <v>25757318</v>
      </c>
    </row>
    <row r="117" spans="1:15" x14ac:dyDescent="0.3">
      <c r="B117" s="2" t="s">
        <v>37</v>
      </c>
      <c r="D117" s="38">
        <v>9.4E-2</v>
      </c>
      <c r="E117" s="38"/>
      <c r="F117" s="38"/>
      <c r="G117" s="38"/>
      <c r="H117" s="38">
        <v>9.0999999999999998E-2</v>
      </c>
      <c r="I117" s="38"/>
      <c r="J117" s="38"/>
      <c r="K117" s="38">
        <v>0.1</v>
      </c>
      <c r="L117" s="38"/>
      <c r="M117" s="38">
        <v>0.124</v>
      </c>
      <c r="N117" s="10"/>
    </row>
    <row r="118" spans="1:15" x14ac:dyDescent="0.3">
      <c r="N118" s="10"/>
    </row>
    <row r="119" spans="1:15" x14ac:dyDescent="0.3">
      <c r="B119" s="8" t="s">
        <v>73</v>
      </c>
      <c r="N119" s="10"/>
    </row>
    <row r="120" spans="1:15" ht="27" x14ac:dyDescent="0.3">
      <c r="A120" s="9">
        <v>1</v>
      </c>
      <c r="B120" s="39" t="s">
        <v>24</v>
      </c>
      <c r="C120" s="15" t="s">
        <v>75</v>
      </c>
      <c r="N120" s="10"/>
    </row>
    <row r="121" spans="1:15" x14ac:dyDescent="0.3">
      <c r="B121" s="2" t="s">
        <v>27</v>
      </c>
      <c r="C121" s="6">
        <v>2018</v>
      </c>
      <c r="N121" s="10"/>
      <c r="O121" s="19"/>
    </row>
    <row r="122" spans="1:15" x14ac:dyDescent="0.3">
      <c r="B122" s="2" t="s">
        <v>28</v>
      </c>
      <c r="C122" s="11" t="s">
        <v>76</v>
      </c>
      <c r="N122" s="10"/>
      <c r="O122" s="19"/>
    </row>
    <row r="123" spans="1:15" x14ac:dyDescent="0.3">
      <c r="B123" s="2" t="s">
        <v>30</v>
      </c>
      <c r="C123" s="6" t="s">
        <v>56</v>
      </c>
      <c r="N123" s="10"/>
      <c r="O123" s="19"/>
    </row>
    <row r="124" spans="1:15" x14ac:dyDescent="0.3">
      <c r="B124" s="2" t="s">
        <v>32</v>
      </c>
      <c r="C124" s="6" t="s">
        <v>53</v>
      </c>
      <c r="N124" s="10"/>
    </row>
    <row r="125" spans="1:15" x14ac:dyDescent="0.3">
      <c r="B125" s="2" t="s">
        <v>34</v>
      </c>
      <c r="C125" s="16"/>
      <c r="D125" s="12"/>
      <c r="E125" s="12">
        <v>15247996</v>
      </c>
      <c r="F125" s="12"/>
      <c r="G125" s="12"/>
      <c r="H125" s="12">
        <v>12262938</v>
      </c>
      <c r="I125" s="12"/>
      <c r="J125" s="12">
        <v>8317935</v>
      </c>
      <c r="K125" s="12">
        <v>19711253</v>
      </c>
      <c r="L125" s="12"/>
      <c r="M125" s="12"/>
      <c r="N125" s="5">
        <v>55540122</v>
      </c>
    </row>
    <row r="126" spans="1:15" x14ac:dyDescent="0.3">
      <c r="B126" s="2" t="s">
        <v>43</v>
      </c>
      <c r="C126" s="16"/>
      <c r="D126" s="12"/>
      <c r="E126" s="12">
        <v>5922113</v>
      </c>
      <c r="F126" s="12"/>
      <c r="G126" s="12"/>
      <c r="H126" s="12">
        <v>4762757</v>
      </c>
      <c r="I126" s="12"/>
      <c r="J126" s="12">
        <v>3227395</v>
      </c>
      <c r="K126" s="12">
        <v>7645479</v>
      </c>
      <c r="L126" s="12"/>
      <c r="M126" s="12"/>
      <c r="N126" s="5">
        <v>21557744</v>
      </c>
    </row>
    <row r="127" spans="1:15" x14ac:dyDescent="0.3">
      <c r="B127" s="2" t="s">
        <v>36</v>
      </c>
      <c r="C127" s="16"/>
      <c r="D127" s="12"/>
      <c r="E127" s="12">
        <v>1879542</v>
      </c>
      <c r="F127" s="12"/>
      <c r="G127" s="12"/>
      <c r="H127" s="12">
        <v>1518023</v>
      </c>
      <c r="I127" s="12"/>
      <c r="J127" s="12">
        <v>1025380</v>
      </c>
      <c r="K127" s="12">
        <v>2428778</v>
      </c>
      <c r="L127" s="12"/>
      <c r="M127" s="12"/>
      <c r="N127" s="5">
        <v>6851723</v>
      </c>
    </row>
    <row r="128" spans="1:15" x14ac:dyDescent="0.3">
      <c r="B128" s="2" t="s">
        <v>37</v>
      </c>
      <c r="D128" s="23"/>
      <c r="E128" s="38">
        <v>0.35499999999999998</v>
      </c>
      <c r="F128" s="14"/>
      <c r="G128" s="14"/>
      <c r="H128" s="38">
        <v>0.35499999999999998</v>
      </c>
      <c r="I128" s="14"/>
      <c r="J128" s="38">
        <v>0.35699999999999998</v>
      </c>
      <c r="K128" s="38">
        <v>0.35699999999999998</v>
      </c>
      <c r="L128" s="14"/>
      <c r="M128" s="14"/>
      <c r="N128" s="10"/>
    </row>
    <row r="129" spans="1:14" x14ac:dyDescent="0.3">
      <c r="N129" s="10"/>
    </row>
    <row r="130" spans="1:14" x14ac:dyDescent="0.3">
      <c r="A130" s="9">
        <v>2</v>
      </c>
      <c r="B130" s="39" t="s">
        <v>24</v>
      </c>
      <c r="C130" s="15" t="s">
        <v>78</v>
      </c>
      <c r="N130" s="10"/>
    </row>
    <row r="131" spans="1:14" x14ac:dyDescent="0.3">
      <c r="B131" s="2" t="s">
        <v>27</v>
      </c>
      <c r="C131" s="6">
        <v>2019</v>
      </c>
      <c r="N131" s="10"/>
    </row>
    <row r="132" spans="1:14" ht="27.5" x14ac:dyDescent="0.3">
      <c r="B132" s="2" t="s">
        <v>28</v>
      </c>
      <c r="C132" s="11" t="s">
        <v>79</v>
      </c>
      <c r="N132" s="10"/>
    </row>
    <row r="133" spans="1:14" x14ac:dyDescent="0.3">
      <c r="B133" s="2" t="s">
        <v>30</v>
      </c>
      <c r="C133" s="6" t="s">
        <v>56</v>
      </c>
      <c r="N133" s="10"/>
    </row>
    <row r="134" spans="1:14" x14ac:dyDescent="0.3">
      <c r="B134" s="2" t="s">
        <v>32</v>
      </c>
      <c r="C134" s="6" t="s">
        <v>53</v>
      </c>
      <c r="N134" s="10"/>
    </row>
    <row r="135" spans="1:14" x14ac:dyDescent="0.3">
      <c r="A135" s="20"/>
      <c r="B135" s="13" t="s">
        <v>34</v>
      </c>
      <c r="C135" s="16"/>
      <c r="D135" s="17"/>
      <c r="E135" s="12">
        <v>19398266</v>
      </c>
      <c r="F135" s="12"/>
      <c r="G135" s="12"/>
      <c r="H135" s="12">
        <v>15181252</v>
      </c>
      <c r="I135" s="12"/>
      <c r="J135" s="12">
        <v>10973015</v>
      </c>
      <c r="K135" s="12">
        <v>25581879</v>
      </c>
      <c r="L135" s="12"/>
      <c r="M135" s="12"/>
      <c r="N135" s="5">
        <v>71134412</v>
      </c>
    </row>
    <row r="136" spans="1:14" x14ac:dyDescent="0.3">
      <c r="A136" s="20"/>
      <c r="B136" s="13" t="s">
        <v>43</v>
      </c>
      <c r="C136" s="16"/>
      <c r="D136" s="12"/>
      <c r="E136" s="12">
        <v>10707252</v>
      </c>
      <c r="F136" s="12"/>
      <c r="G136" s="12"/>
      <c r="H136" s="12">
        <v>8379588</v>
      </c>
      <c r="I136" s="12"/>
      <c r="J136" s="12">
        <v>6051925</v>
      </c>
      <c r="K136" s="12">
        <v>14105640</v>
      </c>
      <c r="L136" s="12"/>
      <c r="M136" s="12"/>
      <c r="N136" s="5">
        <v>39244405</v>
      </c>
    </row>
    <row r="137" spans="1:14" x14ac:dyDescent="0.3">
      <c r="A137" s="20"/>
      <c r="B137" s="13" t="s">
        <v>36</v>
      </c>
      <c r="C137" s="16"/>
      <c r="D137" s="17"/>
      <c r="E137" s="12">
        <v>1491462</v>
      </c>
      <c r="F137" s="12"/>
      <c r="G137" s="12"/>
      <c r="H137" s="12">
        <v>1167231</v>
      </c>
      <c r="I137" s="12"/>
      <c r="J137" s="12">
        <v>843000</v>
      </c>
      <c r="K137" s="12">
        <v>1964839</v>
      </c>
      <c r="L137" s="12"/>
      <c r="M137" s="12"/>
      <c r="N137" s="5">
        <v>5466532</v>
      </c>
    </row>
    <row r="138" spans="1:14" x14ac:dyDescent="0.3">
      <c r="B138" s="2" t="s">
        <v>37</v>
      </c>
      <c r="D138" s="14"/>
      <c r="E138" s="38">
        <v>0.24299999999999999</v>
      </c>
      <c r="F138" s="38"/>
      <c r="G138" s="38"/>
      <c r="H138" s="38">
        <v>0.24299999999999999</v>
      </c>
      <c r="I138" s="38"/>
      <c r="J138" s="38">
        <v>0.24199999999999999</v>
      </c>
      <c r="K138" s="38">
        <v>0.24199999999999999</v>
      </c>
      <c r="L138" s="38"/>
      <c r="M138" s="38"/>
    </row>
    <row r="140" spans="1:14" ht="27" x14ac:dyDescent="0.3">
      <c r="A140" s="9">
        <v>3</v>
      </c>
      <c r="B140" s="39" t="s">
        <v>24</v>
      </c>
      <c r="C140" s="15" t="s">
        <v>81</v>
      </c>
    </row>
    <row r="141" spans="1:14" x14ac:dyDescent="0.3">
      <c r="B141" s="2" t="s">
        <v>27</v>
      </c>
      <c r="C141" s="6">
        <v>2019</v>
      </c>
    </row>
    <row r="142" spans="1:14" x14ac:dyDescent="0.3">
      <c r="B142" s="2" t="s">
        <v>28</v>
      </c>
      <c r="C142" s="11" t="s">
        <v>82</v>
      </c>
    </row>
    <row r="143" spans="1:14" x14ac:dyDescent="0.3">
      <c r="B143" s="2" t="s">
        <v>30</v>
      </c>
      <c r="C143" s="6" t="s">
        <v>56</v>
      </c>
    </row>
    <row r="144" spans="1:14" x14ac:dyDescent="0.3">
      <c r="B144" s="2" t="s">
        <v>32</v>
      </c>
      <c r="C144" s="6" t="s">
        <v>53</v>
      </c>
    </row>
    <row r="145" spans="1:14" x14ac:dyDescent="0.3">
      <c r="A145" s="20"/>
      <c r="B145" s="13" t="s">
        <v>34</v>
      </c>
      <c r="C145" s="16"/>
      <c r="D145" s="17"/>
      <c r="E145" s="12">
        <v>18143510</v>
      </c>
      <c r="F145" s="12"/>
      <c r="G145" s="12"/>
      <c r="H145" s="12">
        <v>14019985</v>
      </c>
      <c r="I145" s="12"/>
      <c r="J145" s="12">
        <v>9896460</v>
      </c>
      <c r="K145" s="12">
        <v>23916446</v>
      </c>
      <c r="L145" s="12"/>
      <c r="M145" s="12"/>
      <c r="N145" s="5">
        <v>65976401</v>
      </c>
    </row>
    <row r="146" spans="1:14" x14ac:dyDescent="0.3">
      <c r="A146" s="20"/>
      <c r="B146" s="13" t="s">
        <v>43</v>
      </c>
      <c r="C146" s="16"/>
      <c r="D146" s="12"/>
      <c r="E146" s="12">
        <v>8657223</v>
      </c>
      <c r="F146" s="12"/>
      <c r="G146" s="12"/>
      <c r="H146" s="12">
        <v>6689672</v>
      </c>
      <c r="I146" s="12"/>
      <c r="J146" s="12">
        <v>4722122</v>
      </c>
      <c r="K146" s="12">
        <v>11411794</v>
      </c>
      <c r="L146" s="12"/>
      <c r="M146" s="12"/>
      <c r="N146" s="5">
        <v>31480811</v>
      </c>
    </row>
    <row r="147" spans="1:14" x14ac:dyDescent="0.3">
      <c r="A147" s="20"/>
      <c r="B147" s="13" t="s">
        <v>36</v>
      </c>
      <c r="C147" s="16"/>
      <c r="D147" s="17"/>
      <c r="E147" s="12">
        <v>711826</v>
      </c>
      <c r="F147" s="12"/>
      <c r="G147" s="12"/>
      <c r="H147" s="12">
        <v>550048</v>
      </c>
      <c r="I147" s="12"/>
      <c r="J147" s="12">
        <v>388269</v>
      </c>
      <c r="K147" s="12">
        <v>938317</v>
      </c>
      <c r="L147" s="12"/>
      <c r="M147" s="12"/>
      <c r="N147" s="5">
        <v>2588460</v>
      </c>
    </row>
    <row r="148" spans="1:14" x14ac:dyDescent="0.3">
      <c r="B148" s="2" t="s">
        <v>37</v>
      </c>
      <c r="D148" s="26"/>
      <c r="E148" s="38">
        <v>0.47299999999999998</v>
      </c>
      <c r="F148" s="38"/>
      <c r="G148" s="38"/>
      <c r="H148" s="38">
        <v>0.47299999999999998</v>
      </c>
      <c r="I148" s="38"/>
      <c r="J148" s="38">
        <v>0.47299999999999998</v>
      </c>
      <c r="K148" s="38">
        <v>0.47299999999999998</v>
      </c>
      <c r="L148" s="38"/>
      <c r="M148" s="38"/>
    </row>
    <row r="149" spans="1:14" x14ac:dyDescent="0.3">
      <c r="N149" s="10"/>
    </row>
    <row r="150" spans="1:14" x14ac:dyDescent="0.3">
      <c r="A150" s="1">
        <v>4</v>
      </c>
      <c r="B150" s="2" t="s">
        <v>24</v>
      </c>
      <c r="C150" s="15" t="s">
        <v>83</v>
      </c>
      <c r="N150" s="10"/>
    </row>
    <row r="151" spans="1:14" x14ac:dyDescent="0.3">
      <c r="B151" s="2" t="s">
        <v>27</v>
      </c>
      <c r="C151" s="6">
        <v>2019</v>
      </c>
      <c r="N151" s="10"/>
    </row>
    <row r="152" spans="1:14" x14ac:dyDescent="0.3">
      <c r="B152" s="2" t="s">
        <v>28</v>
      </c>
      <c r="C152" s="11" t="s">
        <v>84</v>
      </c>
      <c r="N152" s="10"/>
    </row>
    <row r="153" spans="1:14" x14ac:dyDescent="0.3">
      <c r="B153" s="2" t="s">
        <v>30</v>
      </c>
      <c r="C153" s="6" t="s">
        <v>56</v>
      </c>
      <c r="N153" s="10"/>
    </row>
    <row r="154" spans="1:14" x14ac:dyDescent="0.3">
      <c r="B154" s="2" t="s">
        <v>32</v>
      </c>
      <c r="C154" s="6" t="s">
        <v>85</v>
      </c>
      <c r="E154" s="18"/>
      <c r="F154" s="18"/>
      <c r="G154" s="18"/>
      <c r="H154" s="18"/>
      <c r="I154" s="18"/>
      <c r="J154" s="18"/>
      <c r="K154" s="18"/>
      <c r="L154" s="18"/>
      <c r="M154" s="18"/>
    </row>
    <row r="155" spans="1:14" x14ac:dyDescent="0.3">
      <c r="B155" s="2" t="s">
        <v>34</v>
      </c>
      <c r="C155" s="16"/>
      <c r="E155" s="12">
        <v>7954836</v>
      </c>
      <c r="F155" s="12"/>
      <c r="G155" s="12"/>
      <c r="H155" s="12">
        <v>6640237</v>
      </c>
      <c r="I155" s="12"/>
      <c r="J155" s="12">
        <v>4895284</v>
      </c>
      <c r="K155" s="12">
        <v>11098096</v>
      </c>
      <c r="L155" s="18"/>
      <c r="M155" s="18"/>
      <c r="N155" s="5">
        <v>30588453</v>
      </c>
    </row>
    <row r="156" spans="1:14" x14ac:dyDescent="0.3">
      <c r="B156" s="2" t="s">
        <v>43</v>
      </c>
      <c r="C156" s="16"/>
      <c r="D156" s="18"/>
      <c r="E156" s="12">
        <v>3674298</v>
      </c>
      <c r="F156" s="12"/>
      <c r="G156" s="12"/>
      <c r="H156" s="12">
        <v>3068644</v>
      </c>
      <c r="I156" s="12"/>
      <c r="J156" s="12">
        <v>2261106</v>
      </c>
      <c r="K156" s="12">
        <v>5127866</v>
      </c>
      <c r="L156" s="18"/>
      <c r="M156" s="18"/>
      <c r="N156" s="5">
        <v>14131914</v>
      </c>
    </row>
    <row r="157" spans="1:14" x14ac:dyDescent="0.3">
      <c r="B157" s="2" t="s">
        <v>36</v>
      </c>
      <c r="C157" s="16"/>
      <c r="D157" s="18"/>
      <c r="E157" s="12">
        <v>457878</v>
      </c>
      <c r="F157" s="12"/>
      <c r="G157" s="12"/>
      <c r="H157" s="12">
        <v>382404</v>
      </c>
      <c r="I157" s="12"/>
      <c r="J157" s="12">
        <v>281771</v>
      </c>
      <c r="K157" s="12">
        <v>639017</v>
      </c>
      <c r="L157" s="18"/>
      <c r="M157" s="18"/>
      <c r="N157" s="5">
        <v>1761070</v>
      </c>
    </row>
    <row r="158" spans="1:14" x14ac:dyDescent="0.3">
      <c r="B158" s="2" t="s">
        <v>37</v>
      </c>
      <c r="D158" s="18"/>
      <c r="E158" s="38">
        <v>0.16700000000000001</v>
      </c>
      <c r="F158" s="14"/>
      <c r="G158" s="14"/>
      <c r="H158" s="38">
        <v>0.16800000000000001</v>
      </c>
      <c r="I158" s="14"/>
      <c r="J158" s="38">
        <v>0.16700000000000001</v>
      </c>
      <c r="K158" s="38">
        <v>0.16800000000000001</v>
      </c>
      <c r="L158" s="18"/>
      <c r="M158" s="18"/>
      <c r="N158" s="10"/>
    </row>
    <row r="159" spans="1:14" x14ac:dyDescent="0.3">
      <c r="N159" s="10"/>
    </row>
    <row r="160" spans="1:14" x14ac:dyDescent="0.3">
      <c r="A160" s="1">
        <v>5</v>
      </c>
      <c r="B160" s="2" t="s">
        <v>24</v>
      </c>
      <c r="C160" s="15" t="s">
        <v>86</v>
      </c>
      <c r="N160" s="10"/>
    </row>
    <row r="161" spans="1:14" x14ac:dyDescent="0.3">
      <c r="B161" s="2" t="s">
        <v>27</v>
      </c>
      <c r="C161" s="6">
        <v>2020</v>
      </c>
      <c r="N161" s="10"/>
    </row>
    <row r="162" spans="1:14" x14ac:dyDescent="0.3">
      <c r="B162" s="2" t="s">
        <v>28</v>
      </c>
      <c r="C162" s="6" t="s">
        <v>87</v>
      </c>
      <c r="N162" s="10"/>
    </row>
    <row r="163" spans="1:14" x14ac:dyDescent="0.3">
      <c r="B163" s="2" t="s">
        <v>30</v>
      </c>
      <c r="C163" s="6" t="s">
        <v>56</v>
      </c>
      <c r="N163" s="10"/>
    </row>
    <row r="164" spans="1:14" x14ac:dyDescent="0.3">
      <c r="B164" s="2" t="s">
        <v>32</v>
      </c>
      <c r="C164" s="6" t="s">
        <v>53</v>
      </c>
      <c r="N164" s="10"/>
    </row>
    <row r="165" spans="1:14" x14ac:dyDescent="0.3">
      <c r="B165" s="2" t="s">
        <v>34</v>
      </c>
      <c r="C165" s="16"/>
      <c r="D165" s="17"/>
      <c r="E165" s="12">
        <v>8486639</v>
      </c>
      <c r="F165" s="17"/>
      <c r="G165" s="17"/>
      <c r="H165" s="12">
        <v>7249888</v>
      </c>
      <c r="I165" s="12"/>
      <c r="J165" s="12">
        <v>5671963</v>
      </c>
      <c r="K165" s="12">
        <v>12026307</v>
      </c>
      <c r="L165" s="12"/>
      <c r="M165" s="12"/>
      <c r="N165" s="5">
        <v>33434797</v>
      </c>
    </row>
    <row r="166" spans="1:14" x14ac:dyDescent="0.3">
      <c r="B166" s="2" t="s">
        <v>43</v>
      </c>
      <c r="C166" s="16"/>
      <c r="D166" s="12"/>
      <c r="E166" s="12">
        <v>6393524</v>
      </c>
      <c r="F166" s="12"/>
      <c r="G166" s="12"/>
      <c r="H166" s="12">
        <v>5461778</v>
      </c>
      <c r="I166" s="12"/>
      <c r="J166" s="12">
        <v>4273000</v>
      </c>
      <c r="K166" s="12">
        <v>9060241</v>
      </c>
      <c r="L166" s="12"/>
      <c r="M166" s="12"/>
      <c r="N166" s="5">
        <v>25188543</v>
      </c>
    </row>
    <row r="167" spans="1:14" x14ac:dyDescent="0.3">
      <c r="B167" s="2" t="s">
        <v>36</v>
      </c>
      <c r="C167" s="16"/>
      <c r="E167" s="12">
        <v>503828</v>
      </c>
      <c r="F167" s="18"/>
      <c r="G167" s="18"/>
      <c r="H167" s="12">
        <v>430406</v>
      </c>
      <c r="I167" s="18"/>
      <c r="J167" s="12">
        <v>336729</v>
      </c>
      <c r="K167" s="12">
        <v>713967</v>
      </c>
      <c r="N167" s="5">
        <v>1984930</v>
      </c>
    </row>
    <row r="168" spans="1:14" x14ac:dyDescent="0.3">
      <c r="B168" s="2" t="s">
        <v>37</v>
      </c>
      <c r="E168" s="38">
        <v>0.59499999999999997</v>
      </c>
      <c r="F168" s="14"/>
      <c r="G168" s="14"/>
      <c r="H168" s="38">
        <v>0.59499999999999997</v>
      </c>
      <c r="I168" s="14"/>
      <c r="J168" s="38">
        <v>0.59499999999999997</v>
      </c>
      <c r="K168" s="38">
        <v>0.59499999999999997</v>
      </c>
      <c r="N168" s="10"/>
    </row>
    <row r="169" spans="1:14" x14ac:dyDescent="0.3">
      <c r="E169" s="18"/>
      <c r="F169" s="18"/>
      <c r="G169" s="18"/>
      <c r="H169" s="18"/>
      <c r="I169" s="18"/>
      <c r="J169" s="18"/>
      <c r="K169" s="18"/>
      <c r="N169" s="10"/>
    </row>
    <row r="170" spans="1:14" x14ac:dyDescent="0.3">
      <c r="A170" s="1">
        <v>6</v>
      </c>
      <c r="B170" s="2" t="s">
        <v>24</v>
      </c>
      <c r="C170" s="15" t="s">
        <v>88</v>
      </c>
      <c r="E170" s="18"/>
      <c r="F170" s="18"/>
      <c r="G170" s="18"/>
      <c r="H170" s="18"/>
      <c r="I170" s="18"/>
      <c r="J170" s="18"/>
      <c r="K170" s="18"/>
      <c r="N170" s="10"/>
    </row>
    <row r="171" spans="1:14" x14ac:dyDescent="0.3">
      <c r="B171" s="2" t="s">
        <v>27</v>
      </c>
      <c r="C171" s="6">
        <v>2020</v>
      </c>
      <c r="E171" s="18"/>
      <c r="F171" s="18"/>
      <c r="G171" s="18"/>
      <c r="H171" s="18"/>
      <c r="I171" s="18"/>
      <c r="J171" s="18"/>
      <c r="K171" s="18"/>
      <c r="N171" s="10"/>
    </row>
    <row r="172" spans="1:14" x14ac:dyDescent="0.3">
      <c r="B172" s="2" t="s">
        <v>28</v>
      </c>
      <c r="C172" s="6" t="s">
        <v>89</v>
      </c>
      <c r="D172" s="17"/>
      <c r="E172" s="18"/>
      <c r="F172" s="18"/>
      <c r="G172" s="18"/>
      <c r="H172" s="18"/>
      <c r="I172" s="18"/>
      <c r="J172" s="18"/>
      <c r="K172" s="18"/>
      <c r="L172" s="17"/>
      <c r="M172" s="17"/>
      <c r="N172" s="10"/>
    </row>
    <row r="173" spans="1:14" x14ac:dyDescent="0.3">
      <c r="B173" s="2" t="s">
        <v>30</v>
      </c>
      <c r="C173" s="6" t="s">
        <v>56</v>
      </c>
      <c r="D173" s="17"/>
      <c r="E173" s="18"/>
      <c r="F173" s="18"/>
      <c r="G173" s="18"/>
      <c r="H173" s="18"/>
      <c r="I173" s="18"/>
      <c r="J173" s="18"/>
      <c r="K173" s="18"/>
      <c r="L173" s="17"/>
      <c r="M173" s="17"/>
      <c r="N173" s="10"/>
    </row>
    <row r="174" spans="1:14" x14ac:dyDescent="0.3">
      <c r="B174" s="2" t="s">
        <v>32</v>
      </c>
      <c r="C174" s="6" t="s">
        <v>85</v>
      </c>
      <c r="D174" s="17"/>
      <c r="E174" s="12"/>
      <c r="F174" s="12"/>
      <c r="G174" s="12"/>
      <c r="H174" s="12"/>
      <c r="I174" s="12"/>
      <c r="J174" s="12"/>
      <c r="K174" s="12"/>
      <c r="L174" s="17"/>
      <c r="M174" s="17"/>
      <c r="N174" s="10"/>
    </row>
    <row r="175" spans="1:14" x14ac:dyDescent="0.3">
      <c r="B175" s="2" t="s">
        <v>34</v>
      </c>
      <c r="C175" s="21"/>
      <c r="D175" s="12"/>
      <c r="E175" s="12">
        <v>3502977</v>
      </c>
      <c r="F175" s="12"/>
      <c r="G175" s="12"/>
      <c r="H175" s="12">
        <v>2811031</v>
      </c>
      <c r="I175" s="12"/>
      <c r="J175" s="12">
        <v>1989345</v>
      </c>
      <c r="K175" s="12">
        <v>4670636</v>
      </c>
      <c r="L175" s="12"/>
      <c r="M175" s="12"/>
      <c r="N175" s="5">
        <v>12973989</v>
      </c>
    </row>
    <row r="176" spans="1:14" x14ac:dyDescent="0.3">
      <c r="B176" s="2" t="s">
        <v>43</v>
      </c>
      <c r="C176" s="21"/>
      <c r="D176" s="12"/>
      <c r="E176" s="12">
        <v>1605710</v>
      </c>
      <c r="F176" s="12"/>
      <c r="G176" s="12"/>
      <c r="H176" s="12">
        <v>1288533</v>
      </c>
      <c r="I176" s="12"/>
      <c r="J176" s="12">
        <v>911884</v>
      </c>
      <c r="K176" s="12">
        <v>2140951</v>
      </c>
      <c r="L176" s="12"/>
      <c r="M176" s="12"/>
      <c r="N176" s="5">
        <v>5947078</v>
      </c>
    </row>
    <row r="177" spans="1:14" x14ac:dyDescent="0.3">
      <c r="B177" s="2" t="s">
        <v>36</v>
      </c>
      <c r="C177" s="16"/>
      <c r="D177" s="12"/>
      <c r="E177" s="12">
        <v>0</v>
      </c>
      <c r="F177" s="12"/>
      <c r="G177" s="12"/>
      <c r="H177" s="12">
        <v>0</v>
      </c>
      <c r="I177" s="12"/>
      <c r="J177" s="12">
        <v>0</v>
      </c>
      <c r="K177" s="12">
        <v>0</v>
      </c>
      <c r="L177" s="12"/>
      <c r="M177" s="12"/>
      <c r="N177" s="5">
        <v>0</v>
      </c>
    </row>
    <row r="178" spans="1:14" x14ac:dyDescent="0.3">
      <c r="B178" s="2" t="s">
        <v>37</v>
      </c>
      <c r="D178" s="23"/>
      <c r="E178" s="23" t="s">
        <v>59</v>
      </c>
      <c r="F178" s="23"/>
      <c r="G178" s="23"/>
      <c r="H178" s="23" t="s">
        <v>59</v>
      </c>
      <c r="I178" s="23"/>
      <c r="J178" s="23" t="s">
        <v>59</v>
      </c>
      <c r="K178" s="23" t="s">
        <v>59</v>
      </c>
      <c r="L178" s="23"/>
      <c r="M178" s="23"/>
      <c r="N178" s="10"/>
    </row>
    <row r="179" spans="1:14" x14ac:dyDescent="0.3">
      <c r="E179" s="18"/>
      <c r="F179" s="18"/>
      <c r="G179" s="18"/>
      <c r="H179" s="18"/>
      <c r="I179" s="18"/>
      <c r="J179" s="18"/>
      <c r="K179" s="18"/>
      <c r="N179" s="10"/>
    </row>
    <row r="180" spans="1:14" x14ac:dyDescent="0.3">
      <c r="A180" s="1">
        <v>7</v>
      </c>
      <c r="B180" s="2" t="s">
        <v>24</v>
      </c>
      <c r="C180" s="15" t="s">
        <v>90</v>
      </c>
      <c r="E180" s="18"/>
      <c r="F180" s="18"/>
      <c r="G180" s="18"/>
      <c r="H180" s="18"/>
      <c r="I180" s="18"/>
      <c r="J180" s="18"/>
      <c r="K180" s="18"/>
      <c r="N180" s="10"/>
    </row>
    <row r="181" spans="1:14" x14ac:dyDescent="0.3">
      <c r="B181" s="2" t="s">
        <v>27</v>
      </c>
      <c r="C181" s="6">
        <v>2020</v>
      </c>
      <c r="E181" s="18"/>
      <c r="F181" s="18"/>
      <c r="G181" s="18"/>
      <c r="H181" s="18"/>
      <c r="I181" s="18"/>
      <c r="J181" s="18"/>
      <c r="K181" s="18"/>
      <c r="N181" s="10"/>
    </row>
    <row r="182" spans="1:14" x14ac:dyDescent="0.3">
      <c r="B182" s="2" t="s">
        <v>28</v>
      </c>
      <c r="C182" s="6" t="s">
        <v>91</v>
      </c>
      <c r="E182" s="18"/>
      <c r="F182" s="18"/>
      <c r="G182" s="18"/>
      <c r="H182" s="18"/>
      <c r="I182" s="18"/>
      <c r="J182" s="18"/>
      <c r="K182" s="18"/>
      <c r="N182" s="10"/>
    </row>
    <row r="183" spans="1:14" x14ac:dyDescent="0.3">
      <c r="B183" s="2" t="s">
        <v>30</v>
      </c>
      <c r="C183" s="6" t="s">
        <v>56</v>
      </c>
      <c r="E183" s="18"/>
      <c r="F183" s="18" t="s">
        <v>40</v>
      </c>
      <c r="G183" s="18"/>
      <c r="H183" s="18"/>
      <c r="I183" s="18"/>
      <c r="J183" s="18"/>
      <c r="K183" s="18"/>
      <c r="N183" s="10"/>
    </row>
    <row r="184" spans="1:14" x14ac:dyDescent="0.3">
      <c r="B184" s="2" t="s">
        <v>32</v>
      </c>
      <c r="C184" s="6" t="s">
        <v>48</v>
      </c>
      <c r="E184" s="18"/>
      <c r="F184" s="18"/>
      <c r="G184" s="18"/>
      <c r="H184" s="18"/>
      <c r="I184" s="18"/>
      <c r="J184" s="18"/>
      <c r="K184" s="18"/>
      <c r="N184" s="10"/>
    </row>
    <row r="185" spans="1:14" x14ac:dyDescent="0.3">
      <c r="B185" s="2" t="s">
        <v>34</v>
      </c>
      <c r="C185" s="21"/>
      <c r="D185" s="17"/>
      <c r="E185" s="12">
        <v>6750000</v>
      </c>
      <c r="F185" s="12"/>
      <c r="G185" s="12"/>
      <c r="H185" s="12">
        <v>5400000</v>
      </c>
      <c r="I185" s="12"/>
      <c r="J185" s="12">
        <v>3850000</v>
      </c>
      <c r="K185" s="12">
        <v>9000000</v>
      </c>
      <c r="L185" s="12"/>
      <c r="M185" s="12"/>
      <c r="N185" s="5">
        <v>25000000</v>
      </c>
    </row>
    <row r="186" spans="1:14" x14ac:dyDescent="0.3">
      <c r="B186" s="2" t="s">
        <v>43</v>
      </c>
      <c r="C186" s="21"/>
      <c r="D186" s="12"/>
      <c r="E186" s="12">
        <v>2752432</v>
      </c>
      <c r="F186" s="12"/>
      <c r="G186" s="12"/>
      <c r="H186" s="12">
        <v>2201945</v>
      </c>
      <c r="I186" s="12"/>
      <c r="J186" s="12">
        <v>1569907</v>
      </c>
      <c r="K186" s="12">
        <v>3669910</v>
      </c>
      <c r="L186" s="12"/>
      <c r="M186" s="12"/>
      <c r="N186" s="5">
        <v>10194194</v>
      </c>
    </row>
    <row r="187" spans="1:14" x14ac:dyDescent="0.3">
      <c r="B187" s="2" t="s">
        <v>36</v>
      </c>
      <c r="C187" s="16"/>
      <c r="D187" s="17"/>
      <c r="E187" s="12">
        <v>1812</v>
      </c>
      <c r="F187" s="12"/>
      <c r="G187" s="12"/>
      <c r="H187" s="12">
        <v>1450</v>
      </c>
      <c r="I187" s="12"/>
      <c r="J187" s="12">
        <v>1034</v>
      </c>
      <c r="K187" s="12">
        <v>2417</v>
      </c>
      <c r="L187" s="17"/>
      <c r="M187" s="17"/>
      <c r="N187" s="5">
        <v>6713</v>
      </c>
    </row>
    <row r="188" spans="1:14" x14ac:dyDescent="0.3">
      <c r="B188" s="2" t="s">
        <v>37</v>
      </c>
      <c r="E188" s="23" t="s">
        <v>59</v>
      </c>
      <c r="F188" s="18"/>
      <c r="G188" s="18"/>
      <c r="H188" s="23" t="s">
        <v>59</v>
      </c>
      <c r="I188" s="18"/>
      <c r="J188" s="23" t="s">
        <v>59</v>
      </c>
      <c r="K188" s="23" t="s">
        <v>59</v>
      </c>
      <c r="N188" s="10"/>
    </row>
    <row r="189" spans="1:14" x14ac:dyDescent="0.3">
      <c r="E189" s="18"/>
      <c r="F189" s="18"/>
      <c r="G189" s="18"/>
      <c r="H189" s="18"/>
      <c r="I189" s="18"/>
      <c r="J189" s="18"/>
      <c r="K189" s="18"/>
      <c r="N189" s="10"/>
    </row>
    <row r="190" spans="1:14" x14ac:dyDescent="0.3">
      <c r="A190" s="1">
        <v>8</v>
      </c>
      <c r="B190" s="2" t="s">
        <v>24</v>
      </c>
      <c r="C190" s="15" t="s">
        <v>92</v>
      </c>
      <c r="E190" s="18"/>
      <c r="F190" s="18"/>
      <c r="G190" s="18"/>
      <c r="H190" s="18"/>
      <c r="I190" s="18"/>
      <c r="J190" s="18"/>
      <c r="K190" s="18"/>
      <c r="N190" s="10"/>
    </row>
    <row r="191" spans="1:14" x14ac:dyDescent="0.3">
      <c r="B191" s="2" t="s">
        <v>27</v>
      </c>
      <c r="C191" s="6">
        <v>2021</v>
      </c>
      <c r="N191" s="10"/>
    </row>
    <row r="192" spans="1:14" x14ac:dyDescent="0.3">
      <c r="B192" s="2" t="s">
        <v>28</v>
      </c>
      <c r="C192" s="6" t="s">
        <v>93</v>
      </c>
      <c r="N192" s="10"/>
    </row>
    <row r="193" spans="1:14" x14ac:dyDescent="0.3">
      <c r="B193" s="2" t="s">
        <v>30</v>
      </c>
      <c r="C193" s="6" t="s">
        <v>56</v>
      </c>
      <c r="N193" s="10"/>
    </row>
    <row r="194" spans="1:14" x14ac:dyDescent="0.3">
      <c r="B194" s="2" t="s">
        <v>32</v>
      </c>
      <c r="C194" s="6" t="s">
        <v>53</v>
      </c>
      <c r="N194" s="10"/>
    </row>
    <row r="195" spans="1:14" x14ac:dyDescent="0.3">
      <c r="B195" s="2" t="s">
        <v>34</v>
      </c>
      <c r="E195" s="12">
        <v>20221471</v>
      </c>
      <c r="F195" s="12">
        <v>9270596</v>
      </c>
      <c r="G195" s="12">
        <v>21065775</v>
      </c>
      <c r="H195" s="12"/>
      <c r="I195" s="12"/>
      <c r="J195" s="12">
        <v>10114799</v>
      </c>
      <c r="K195" s="12">
        <v>11795149</v>
      </c>
      <c r="L195" s="12">
        <v>8426292</v>
      </c>
      <c r="M195" s="12">
        <v>23598687</v>
      </c>
      <c r="N195" s="5">
        <v>104492769</v>
      </c>
    </row>
    <row r="196" spans="1:14" x14ac:dyDescent="0.3">
      <c r="B196" s="2" t="s">
        <v>43</v>
      </c>
      <c r="D196" s="18"/>
      <c r="E196" s="12">
        <v>12056757</v>
      </c>
      <c r="F196" s="12">
        <v>5527372</v>
      </c>
      <c r="G196" s="12">
        <v>12560168</v>
      </c>
      <c r="H196" s="12"/>
      <c r="I196" s="12"/>
      <c r="J196" s="12">
        <v>6030781</v>
      </c>
      <c r="K196" s="12">
        <v>7032619</v>
      </c>
      <c r="L196" s="12">
        <v>5023961</v>
      </c>
      <c r="M196" s="12">
        <v>14070399</v>
      </c>
      <c r="N196" s="5">
        <v>62302057</v>
      </c>
    </row>
    <row r="197" spans="1:14" x14ac:dyDescent="0.3">
      <c r="B197" s="2" t="s">
        <v>36</v>
      </c>
      <c r="E197" s="12">
        <v>5115</v>
      </c>
      <c r="F197" s="12">
        <v>2345</v>
      </c>
      <c r="G197" s="12">
        <v>5329</v>
      </c>
      <c r="H197" s="18"/>
      <c r="I197" s="18"/>
      <c r="J197" s="12">
        <v>2659</v>
      </c>
      <c r="K197" s="12">
        <v>2984</v>
      </c>
      <c r="L197" s="12">
        <v>2132</v>
      </c>
      <c r="M197" s="12">
        <v>5966</v>
      </c>
      <c r="N197" s="5">
        <v>26530</v>
      </c>
    </row>
    <row r="198" spans="1:14" x14ac:dyDescent="0.3">
      <c r="B198" s="2" t="s">
        <v>37</v>
      </c>
      <c r="E198" s="23" t="s">
        <v>59</v>
      </c>
      <c r="F198" s="23" t="s">
        <v>59</v>
      </c>
      <c r="G198" s="23" t="s">
        <v>59</v>
      </c>
      <c r="I198" s="18"/>
      <c r="J198" s="23" t="s">
        <v>59</v>
      </c>
      <c r="K198" s="23" t="s">
        <v>59</v>
      </c>
      <c r="L198" s="23" t="s">
        <v>59</v>
      </c>
      <c r="M198" s="23" t="s">
        <v>59</v>
      </c>
      <c r="N198" s="10"/>
    </row>
    <row r="199" spans="1:14" x14ac:dyDescent="0.3">
      <c r="E199" s="12"/>
      <c r="F199" s="12"/>
      <c r="G199" s="12"/>
      <c r="H199" s="12"/>
      <c r="I199" s="12"/>
      <c r="J199" s="12"/>
      <c r="K199" s="12"/>
      <c r="L199" s="12"/>
      <c r="M199" s="12"/>
      <c r="N199" s="10"/>
    </row>
    <row r="200" spans="1:14" x14ac:dyDescent="0.3">
      <c r="A200" s="1">
        <v>9</v>
      </c>
      <c r="B200" s="2" t="s">
        <v>24</v>
      </c>
      <c r="C200" s="15" t="s">
        <v>94</v>
      </c>
      <c r="E200" s="12"/>
      <c r="F200" s="12"/>
      <c r="G200" s="12"/>
      <c r="H200" s="12"/>
      <c r="I200" s="12"/>
      <c r="J200" s="12"/>
      <c r="K200" s="12"/>
      <c r="L200" s="12"/>
      <c r="M200" s="12"/>
      <c r="N200" s="10"/>
    </row>
    <row r="201" spans="1:14" x14ac:dyDescent="0.3">
      <c r="B201" s="2" t="s">
        <v>27</v>
      </c>
      <c r="C201" s="6">
        <v>2020</v>
      </c>
      <c r="E201" s="12"/>
      <c r="F201" s="12"/>
      <c r="G201" s="12"/>
      <c r="H201" s="12"/>
      <c r="I201" s="12"/>
      <c r="J201" s="12"/>
      <c r="K201" s="12"/>
      <c r="L201" s="12"/>
      <c r="M201" s="12"/>
      <c r="N201" s="10"/>
    </row>
    <row r="202" spans="1:14" x14ac:dyDescent="0.3">
      <c r="B202" s="2" t="s">
        <v>28</v>
      </c>
      <c r="C202" s="6" t="s">
        <v>87</v>
      </c>
      <c r="E202" s="12"/>
      <c r="F202" s="12"/>
      <c r="G202" s="12"/>
      <c r="H202" s="12"/>
      <c r="I202" s="12"/>
      <c r="J202" s="12"/>
      <c r="K202" s="12"/>
      <c r="L202" s="12"/>
      <c r="M202" s="12"/>
      <c r="N202" s="10"/>
    </row>
    <row r="203" spans="1:14" x14ac:dyDescent="0.3">
      <c r="B203" s="2" t="s">
        <v>30</v>
      </c>
      <c r="C203" s="6" t="s">
        <v>47</v>
      </c>
      <c r="E203" s="12"/>
      <c r="F203" s="12"/>
      <c r="G203" s="12"/>
      <c r="H203" s="12"/>
      <c r="I203" s="12"/>
      <c r="J203" s="12"/>
      <c r="K203" s="12"/>
      <c r="L203" s="12"/>
      <c r="M203" s="12"/>
      <c r="N203" s="10"/>
    </row>
    <row r="204" spans="1:14" x14ac:dyDescent="0.3">
      <c r="B204" s="2" t="s">
        <v>32</v>
      </c>
      <c r="C204" s="6" t="s">
        <v>53</v>
      </c>
      <c r="E204" s="12"/>
      <c r="F204" s="12"/>
      <c r="G204" s="12"/>
      <c r="H204" s="12"/>
      <c r="I204" s="12"/>
      <c r="J204" s="12"/>
      <c r="K204" s="12"/>
      <c r="L204" s="12"/>
      <c r="M204" s="12"/>
      <c r="N204" s="10"/>
    </row>
    <row r="205" spans="1:14" x14ac:dyDescent="0.3">
      <c r="B205" s="2" t="s">
        <v>34</v>
      </c>
      <c r="D205" s="12"/>
      <c r="E205" s="12">
        <v>16560372</v>
      </c>
      <c r="F205" s="12">
        <v>7592527</v>
      </c>
      <c r="G205" s="12">
        <v>17244684</v>
      </c>
      <c r="H205" s="12"/>
      <c r="I205" s="12"/>
      <c r="J205" s="12">
        <v>8280186</v>
      </c>
      <c r="K205" s="12">
        <v>9657366</v>
      </c>
      <c r="L205" s="12">
        <v>6894452</v>
      </c>
      <c r="M205" s="12">
        <v>19314731</v>
      </c>
      <c r="N205" s="5">
        <v>85544318</v>
      </c>
    </row>
    <row r="206" spans="1:14" x14ac:dyDescent="0.3">
      <c r="B206" s="2" t="s">
        <v>43</v>
      </c>
      <c r="D206" s="12"/>
      <c r="E206" s="12">
        <v>12097833</v>
      </c>
      <c r="F206" s="12">
        <v>5542757</v>
      </c>
      <c r="G206" s="12">
        <v>12597744</v>
      </c>
      <c r="H206" s="12"/>
      <c r="I206" s="12"/>
      <c r="J206" s="12">
        <v>6048917</v>
      </c>
      <c r="K206" s="12">
        <v>7054987</v>
      </c>
      <c r="L206" s="12">
        <v>5036598</v>
      </c>
      <c r="M206" s="12">
        <v>14109973</v>
      </c>
      <c r="N206" s="5">
        <v>62488809</v>
      </c>
    </row>
    <row r="207" spans="1:14" x14ac:dyDescent="0.3">
      <c r="B207" s="2" t="s">
        <v>36</v>
      </c>
      <c r="D207" s="12"/>
      <c r="E207" s="12">
        <v>0</v>
      </c>
      <c r="F207" s="12">
        <v>0</v>
      </c>
      <c r="G207" s="12">
        <v>0</v>
      </c>
      <c r="H207" s="12"/>
      <c r="I207" s="12"/>
      <c r="J207" s="12">
        <v>0</v>
      </c>
      <c r="K207" s="12">
        <v>0</v>
      </c>
      <c r="L207" s="12">
        <v>0</v>
      </c>
      <c r="M207" s="12">
        <v>0</v>
      </c>
      <c r="N207" s="5">
        <v>0</v>
      </c>
    </row>
    <row r="208" spans="1:14" x14ac:dyDescent="0.3">
      <c r="B208" s="2" t="s">
        <v>37</v>
      </c>
      <c r="D208" s="23"/>
      <c r="E208" s="23" t="s">
        <v>59</v>
      </c>
      <c r="F208" s="23" t="s">
        <v>59</v>
      </c>
      <c r="G208" s="23" t="s">
        <v>59</v>
      </c>
      <c r="H208" s="23"/>
      <c r="I208" s="23"/>
      <c r="J208" s="23" t="s">
        <v>59</v>
      </c>
      <c r="K208" s="23" t="s">
        <v>59</v>
      </c>
      <c r="L208" s="23" t="s">
        <v>59</v>
      </c>
      <c r="M208" s="23" t="s">
        <v>59</v>
      </c>
      <c r="N208" s="10"/>
    </row>
    <row r="209" spans="1:14" x14ac:dyDescent="0.3">
      <c r="E209" s="12"/>
      <c r="F209" s="12"/>
      <c r="G209" s="12"/>
      <c r="H209" s="12"/>
      <c r="I209" s="12"/>
      <c r="J209" s="12"/>
      <c r="K209" s="12"/>
      <c r="L209" s="12"/>
      <c r="M209" s="12"/>
      <c r="N209" s="10"/>
    </row>
    <row r="210" spans="1:14" x14ac:dyDescent="0.3">
      <c r="A210" s="1">
        <v>10</v>
      </c>
      <c r="B210" s="2" t="s">
        <v>24</v>
      </c>
      <c r="C210" s="15" t="s">
        <v>95</v>
      </c>
      <c r="E210" s="12"/>
      <c r="F210" s="12"/>
      <c r="G210" s="12"/>
      <c r="H210" s="12"/>
      <c r="I210" s="12"/>
      <c r="J210" s="12"/>
      <c r="K210" s="12"/>
      <c r="L210" s="12"/>
      <c r="M210" s="12"/>
      <c r="N210" s="10"/>
    </row>
    <row r="211" spans="1:14" x14ac:dyDescent="0.3">
      <c r="B211" s="2" t="s">
        <v>27</v>
      </c>
      <c r="C211" s="6">
        <v>2020</v>
      </c>
      <c r="E211" s="12"/>
      <c r="F211" s="12"/>
      <c r="G211" s="12"/>
      <c r="H211" s="12"/>
      <c r="I211" s="12"/>
      <c r="J211" s="12"/>
      <c r="K211" s="12"/>
      <c r="L211" s="12"/>
      <c r="M211" s="12"/>
      <c r="N211" s="10"/>
    </row>
    <row r="212" spans="1:14" x14ac:dyDescent="0.3">
      <c r="B212" s="2" t="s">
        <v>28</v>
      </c>
      <c r="C212" s="6" t="s">
        <v>87</v>
      </c>
      <c r="E212" s="12"/>
      <c r="F212" s="12"/>
      <c r="G212" s="12"/>
      <c r="H212" s="12"/>
      <c r="I212" s="12"/>
      <c r="J212" s="12"/>
      <c r="K212" s="12"/>
      <c r="L212" s="12"/>
      <c r="M212" s="12"/>
      <c r="N212" s="10"/>
    </row>
    <row r="213" spans="1:14" x14ac:dyDescent="0.3">
      <c r="B213" s="2" t="s">
        <v>30</v>
      </c>
      <c r="C213" s="6" t="s">
        <v>56</v>
      </c>
      <c r="E213" s="12"/>
      <c r="F213" s="12"/>
      <c r="G213" s="12"/>
      <c r="H213" s="12"/>
      <c r="I213" s="12"/>
      <c r="J213" s="12"/>
      <c r="K213" s="12"/>
      <c r="L213" s="12"/>
      <c r="M213" s="12"/>
      <c r="N213" s="10"/>
    </row>
    <row r="214" spans="1:14" x14ac:dyDescent="0.3">
      <c r="B214" s="2" t="s">
        <v>32</v>
      </c>
      <c r="C214" s="6" t="s">
        <v>85</v>
      </c>
      <c r="E214" s="12"/>
      <c r="F214" s="12"/>
      <c r="G214" s="12"/>
      <c r="H214" s="12"/>
      <c r="I214" s="12"/>
      <c r="J214" s="12"/>
      <c r="K214" s="12"/>
      <c r="L214" s="12"/>
      <c r="M214" s="12"/>
      <c r="N214" s="10"/>
    </row>
    <row r="215" spans="1:14" x14ac:dyDescent="0.3">
      <c r="B215" s="2" t="s">
        <v>34</v>
      </c>
      <c r="D215" s="12"/>
      <c r="E215" s="12">
        <v>8458456</v>
      </c>
      <c r="F215" s="12">
        <v>3879705</v>
      </c>
      <c r="G215" s="12">
        <v>8807979</v>
      </c>
      <c r="H215" s="12"/>
      <c r="I215" s="12"/>
      <c r="J215" s="12">
        <v>4229228</v>
      </c>
      <c r="K215" s="12">
        <v>4937012</v>
      </c>
      <c r="L215" s="12">
        <v>3521444</v>
      </c>
      <c r="M215" s="12">
        <v>9856548</v>
      </c>
      <c r="N215" s="5">
        <v>43690372</v>
      </c>
    </row>
    <row r="216" spans="1:14" x14ac:dyDescent="0.3">
      <c r="B216" s="2" t="s">
        <v>43</v>
      </c>
      <c r="D216" s="12"/>
      <c r="E216" s="12">
        <v>7080116</v>
      </c>
      <c r="F216" s="12">
        <v>3247491</v>
      </c>
      <c r="G216" s="12">
        <v>7372683</v>
      </c>
      <c r="H216" s="12"/>
      <c r="I216" s="12"/>
      <c r="J216" s="12">
        <v>3540058</v>
      </c>
      <c r="K216" s="12">
        <v>4132506</v>
      </c>
      <c r="L216" s="12">
        <v>2947610</v>
      </c>
      <c r="M216" s="12">
        <v>8250383</v>
      </c>
      <c r="N216" s="5">
        <v>36570847</v>
      </c>
    </row>
    <row r="217" spans="1:14" x14ac:dyDescent="0.3">
      <c r="B217" s="2" t="s">
        <v>36</v>
      </c>
      <c r="D217" s="12"/>
      <c r="E217" s="12">
        <v>96497</v>
      </c>
      <c r="F217" s="12">
        <v>44261</v>
      </c>
      <c r="G217" s="12">
        <v>100485</v>
      </c>
      <c r="H217" s="12"/>
      <c r="I217" s="12"/>
      <c r="J217" s="12">
        <v>48249</v>
      </c>
      <c r="K217" s="12">
        <v>56323</v>
      </c>
      <c r="L217" s="12">
        <v>40174</v>
      </c>
      <c r="M217" s="12">
        <v>112447</v>
      </c>
      <c r="N217" s="5">
        <v>498436</v>
      </c>
    </row>
    <row r="218" spans="1:14" x14ac:dyDescent="0.3">
      <c r="B218" s="2" t="s">
        <v>37</v>
      </c>
      <c r="D218" s="23"/>
      <c r="E218" s="23" t="s">
        <v>59</v>
      </c>
      <c r="F218" s="23" t="s">
        <v>59</v>
      </c>
      <c r="G218" s="23" t="s">
        <v>59</v>
      </c>
      <c r="H218" s="23"/>
      <c r="I218" s="23"/>
      <c r="J218" s="23" t="s">
        <v>59</v>
      </c>
      <c r="K218" s="23" t="s">
        <v>59</v>
      </c>
      <c r="L218" s="23" t="s">
        <v>59</v>
      </c>
      <c r="M218" s="23" t="s">
        <v>59</v>
      </c>
    </row>
    <row r="219" spans="1:14" x14ac:dyDescent="0.3">
      <c r="E219" s="12"/>
      <c r="F219" s="12"/>
      <c r="G219" s="12"/>
      <c r="H219" s="12"/>
      <c r="I219" s="12"/>
      <c r="J219" s="12"/>
      <c r="K219" s="12"/>
      <c r="L219" s="12"/>
      <c r="M219" s="12"/>
    </row>
    <row r="220" spans="1:14" x14ac:dyDescent="0.3">
      <c r="A220" s="1">
        <v>11</v>
      </c>
      <c r="B220" s="2" t="s">
        <v>24</v>
      </c>
      <c r="C220" s="15" t="s">
        <v>96</v>
      </c>
      <c r="E220" s="17"/>
      <c r="F220" s="17"/>
      <c r="G220" s="17"/>
      <c r="H220" s="17"/>
      <c r="I220" s="17"/>
      <c r="J220" s="17"/>
      <c r="K220" s="17"/>
      <c r="L220" s="17"/>
      <c r="M220" s="17"/>
    </row>
    <row r="221" spans="1:14" x14ac:dyDescent="0.3">
      <c r="B221" s="2" t="s">
        <v>27</v>
      </c>
      <c r="C221" s="6">
        <v>2020</v>
      </c>
      <c r="D221" s="18"/>
      <c r="E221" s="12"/>
      <c r="F221" s="12"/>
      <c r="G221" s="12"/>
      <c r="H221" s="12"/>
      <c r="I221" s="12"/>
      <c r="J221" s="12"/>
      <c r="K221" s="12"/>
      <c r="L221" s="12"/>
      <c r="M221" s="12"/>
    </row>
    <row r="222" spans="1:14" x14ac:dyDescent="0.3">
      <c r="B222" s="2" t="s">
        <v>28</v>
      </c>
      <c r="C222" s="6" t="s">
        <v>97</v>
      </c>
      <c r="D222" s="18"/>
      <c r="E222" s="12"/>
      <c r="F222" s="12"/>
      <c r="G222" s="12"/>
      <c r="H222" s="12"/>
      <c r="I222" s="12"/>
      <c r="J222" s="12"/>
      <c r="K222" s="12"/>
      <c r="L222" s="12"/>
      <c r="M222" s="12"/>
    </row>
    <row r="223" spans="1:14" x14ac:dyDescent="0.3">
      <c r="B223" s="2" t="s">
        <v>30</v>
      </c>
      <c r="C223" s="6" t="s">
        <v>56</v>
      </c>
      <c r="D223" s="18"/>
      <c r="E223" s="12"/>
      <c r="F223" s="12"/>
      <c r="G223" s="12"/>
      <c r="H223" s="12"/>
      <c r="I223" s="12"/>
      <c r="J223" s="12"/>
      <c r="K223" s="12"/>
      <c r="L223" s="12"/>
      <c r="M223" s="12"/>
    </row>
    <row r="224" spans="1:14" x14ac:dyDescent="0.3">
      <c r="B224" s="2" t="s">
        <v>32</v>
      </c>
      <c r="C224" s="6" t="s">
        <v>53</v>
      </c>
      <c r="D224" s="18"/>
      <c r="E224" s="12"/>
      <c r="F224" s="12"/>
      <c r="G224" s="12"/>
      <c r="H224" s="12"/>
      <c r="I224" s="12"/>
      <c r="J224" s="12"/>
      <c r="K224" s="12"/>
      <c r="L224" s="12"/>
      <c r="M224" s="12"/>
    </row>
    <row r="225" spans="1:14" x14ac:dyDescent="0.3">
      <c r="B225" s="2" t="s">
        <v>34</v>
      </c>
      <c r="D225" s="18"/>
      <c r="E225" s="12">
        <v>7984811</v>
      </c>
      <c r="F225" s="12">
        <v>3662455</v>
      </c>
      <c r="G225" s="12">
        <v>8314763</v>
      </c>
      <c r="H225" s="12"/>
      <c r="I225" s="12"/>
      <c r="J225" s="12">
        <v>3992406</v>
      </c>
      <c r="K225" s="12">
        <v>4660556</v>
      </c>
      <c r="L225" s="12">
        <v>3324256</v>
      </c>
      <c r="M225" s="12">
        <v>9304616</v>
      </c>
      <c r="N225" s="5">
        <v>41243863</v>
      </c>
    </row>
    <row r="226" spans="1:14" x14ac:dyDescent="0.3">
      <c r="B226" s="2" t="s">
        <v>43</v>
      </c>
      <c r="D226" s="18"/>
      <c r="E226" s="12">
        <v>4388385</v>
      </c>
      <c r="F226" s="12">
        <v>2012856</v>
      </c>
      <c r="G226" s="12">
        <v>4569727</v>
      </c>
      <c r="H226" s="12"/>
      <c r="I226" s="12"/>
      <c r="J226" s="12">
        <v>2194196</v>
      </c>
      <c r="K226" s="12">
        <v>2561399</v>
      </c>
      <c r="L226" s="12">
        <v>1826986</v>
      </c>
      <c r="M226" s="12">
        <v>5113742</v>
      </c>
      <c r="N226" s="5">
        <v>22667291</v>
      </c>
    </row>
    <row r="227" spans="1:14" x14ac:dyDescent="0.3">
      <c r="B227" s="2" t="s">
        <v>36</v>
      </c>
      <c r="D227" s="18"/>
      <c r="E227" s="12">
        <v>36392</v>
      </c>
      <c r="F227" s="12">
        <v>16692</v>
      </c>
      <c r="G227" s="12">
        <v>37896</v>
      </c>
      <c r="H227" s="18"/>
      <c r="I227" s="18"/>
      <c r="J227" s="12">
        <v>18196</v>
      </c>
      <c r="K227" s="12">
        <v>21241</v>
      </c>
      <c r="L227" s="12">
        <v>15150</v>
      </c>
      <c r="M227" s="12">
        <v>42427</v>
      </c>
      <c r="N227" s="5">
        <v>187994</v>
      </c>
    </row>
    <row r="228" spans="1:14" x14ac:dyDescent="0.3">
      <c r="B228" s="2" t="s">
        <v>37</v>
      </c>
      <c r="D228" s="18"/>
      <c r="E228" s="23" t="s">
        <v>59</v>
      </c>
      <c r="F228" s="12" t="s">
        <v>59</v>
      </c>
      <c r="G228" s="12" t="s">
        <v>59</v>
      </c>
      <c r="H228" s="12"/>
      <c r="I228" s="12"/>
      <c r="J228" s="12" t="s">
        <v>59</v>
      </c>
      <c r="K228" s="12" t="s">
        <v>59</v>
      </c>
      <c r="L228" s="12" t="s">
        <v>59</v>
      </c>
      <c r="M228" s="12" t="s">
        <v>59</v>
      </c>
    </row>
    <row r="229" spans="1:14" x14ac:dyDescent="0.3">
      <c r="D229" s="18"/>
      <c r="E229" s="23"/>
      <c r="F229" s="12"/>
      <c r="G229" s="12"/>
      <c r="H229" s="12"/>
      <c r="I229" s="12"/>
      <c r="J229" s="12"/>
      <c r="K229" s="12"/>
      <c r="L229" s="12"/>
      <c r="M229" s="12"/>
    </row>
    <row r="230" spans="1:14" x14ac:dyDescent="0.3">
      <c r="A230" s="1">
        <v>12</v>
      </c>
      <c r="B230" s="2" t="s">
        <v>24</v>
      </c>
      <c r="C230" s="15" t="s">
        <v>98</v>
      </c>
      <c r="E230" s="17"/>
      <c r="F230" s="17"/>
      <c r="G230" s="17"/>
      <c r="H230" s="17"/>
      <c r="I230" s="17"/>
      <c r="J230" s="17"/>
      <c r="K230" s="17"/>
      <c r="L230" s="17"/>
      <c r="M230" s="17"/>
    </row>
    <row r="231" spans="1:14" x14ac:dyDescent="0.3">
      <c r="B231" s="2" t="s">
        <v>27</v>
      </c>
      <c r="C231" s="6">
        <v>2021</v>
      </c>
      <c r="D231" s="18"/>
      <c r="E231" s="12"/>
      <c r="F231" s="12"/>
      <c r="G231" s="12"/>
      <c r="H231" s="12"/>
      <c r="I231" s="12"/>
      <c r="J231" s="12"/>
      <c r="K231" s="12"/>
      <c r="L231" s="12"/>
      <c r="M231" s="12"/>
    </row>
    <row r="232" spans="1:14" x14ac:dyDescent="0.3">
      <c r="B232" s="2" t="s">
        <v>28</v>
      </c>
      <c r="C232" s="6" t="s">
        <v>97</v>
      </c>
      <c r="D232" s="18"/>
      <c r="E232" s="12"/>
      <c r="F232" s="12"/>
      <c r="G232" s="12"/>
      <c r="H232" s="12"/>
      <c r="I232" s="12"/>
      <c r="J232" s="12"/>
      <c r="K232" s="12"/>
      <c r="L232" s="12"/>
      <c r="M232" s="12"/>
    </row>
    <row r="233" spans="1:14" x14ac:dyDescent="0.3">
      <c r="B233" s="2" t="s">
        <v>30</v>
      </c>
      <c r="D233" s="18"/>
      <c r="E233" s="12"/>
      <c r="F233" s="12"/>
      <c r="G233" s="12"/>
      <c r="H233" s="12"/>
      <c r="I233" s="12"/>
      <c r="J233" s="12"/>
      <c r="K233" s="12"/>
      <c r="L233" s="12"/>
      <c r="M233" s="12"/>
    </row>
    <row r="234" spans="1:14" x14ac:dyDescent="0.3">
      <c r="B234" s="2" t="s">
        <v>32</v>
      </c>
      <c r="C234" s="6" t="s">
        <v>53</v>
      </c>
      <c r="D234" s="18"/>
      <c r="E234" s="12"/>
      <c r="F234" s="12"/>
      <c r="G234" s="12"/>
      <c r="H234" s="12"/>
      <c r="I234" s="12"/>
      <c r="J234" s="12"/>
      <c r="K234" s="12"/>
      <c r="L234" s="12"/>
      <c r="M234" s="12"/>
    </row>
    <row r="235" spans="1:14" x14ac:dyDescent="0.3">
      <c r="B235" s="2" t="s">
        <v>34</v>
      </c>
      <c r="D235" s="12"/>
      <c r="E235" s="12">
        <v>5793155</v>
      </c>
      <c r="F235" s="12">
        <v>2652700</v>
      </c>
      <c r="G235" s="12">
        <v>6041311</v>
      </c>
      <c r="H235" s="12"/>
      <c r="I235" s="12"/>
      <c r="J235" s="12">
        <v>2900856</v>
      </c>
      <c r="K235" s="12">
        <v>3380054</v>
      </c>
      <c r="L235" s="12">
        <v>2413102</v>
      </c>
      <c r="M235" s="12">
        <v>6768665</v>
      </c>
      <c r="N235" s="5">
        <v>29949843</v>
      </c>
    </row>
    <row r="236" spans="1:14" x14ac:dyDescent="0.3">
      <c r="B236" s="2" t="s">
        <v>43</v>
      </c>
      <c r="D236" s="12"/>
      <c r="E236" s="12">
        <v>3489575</v>
      </c>
      <c r="F236" s="12">
        <v>1597885</v>
      </c>
      <c r="G236" s="12">
        <v>3639055</v>
      </c>
      <c r="H236" s="12"/>
      <c r="I236" s="12"/>
      <c r="J236" s="12">
        <v>1747365</v>
      </c>
      <c r="K236" s="12">
        <v>2036015</v>
      </c>
      <c r="L236" s="12">
        <v>1453560</v>
      </c>
      <c r="M236" s="12">
        <v>4077185</v>
      </c>
      <c r="N236" s="5">
        <v>18040640</v>
      </c>
    </row>
    <row r="237" spans="1:14" x14ac:dyDescent="0.3">
      <c r="B237" s="2" t="s">
        <v>36</v>
      </c>
      <c r="D237" s="12"/>
      <c r="E237" s="12">
        <v>0</v>
      </c>
      <c r="F237" s="12">
        <v>0</v>
      </c>
      <c r="G237" s="12">
        <v>0</v>
      </c>
      <c r="H237" s="12"/>
      <c r="I237" s="12"/>
      <c r="J237" s="12">
        <v>0</v>
      </c>
      <c r="K237" s="12">
        <v>0</v>
      </c>
      <c r="L237" s="12">
        <v>0</v>
      </c>
      <c r="M237" s="12">
        <v>0</v>
      </c>
      <c r="N237" s="5">
        <v>0</v>
      </c>
    </row>
    <row r="238" spans="1:14" x14ac:dyDescent="0.3">
      <c r="B238" s="2" t="s">
        <v>37</v>
      </c>
      <c r="D238" s="18"/>
      <c r="E238" s="23" t="s">
        <v>59</v>
      </c>
      <c r="F238" s="12" t="s">
        <v>59</v>
      </c>
      <c r="G238" s="12" t="s">
        <v>59</v>
      </c>
      <c r="H238" s="12"/>
      <c r="I238" s="12"/>
      <c r="J238" s="12" t="s">
        <v>59</v>
      </c>
      <c r="K238" s="12" t="s">
        <v>59</v>
      </c>
      <c r="L238" s="12" t="s">
        <v>59</v>
      </c>
      <c r="M238" s="12" t="s">
        <v>59</v>
      </c>
    </row>
    <row r="239" spans="1:14" x14ac:dyDescent="0.3">
      <c r="D239" s="18"/>
      <c r="E239" s="23"/>
      <c r="F239" s="12"/>
      <c r="G239" s="12"/>
      <c r="H239" s="12"/>
      <c r="I239" s="12"/>
      <c r="J239" s="12"/>
      <c r="K239" s="12"/>
      <c r="L239" s="12"/>
      <c r="M239" s="12"/>
    </row>
    <row r="240" spans="1:14" x14ac:dyDescent="0.3">
      <c r="A240" s="1">
        <v>13</v>
      </c>
      <c r="B240" s="2" t="s">
        <v>24</v>
      </c>
      <c r="C240" s="15" t="s">
        <v>99</v>
      </c>
      <c r="E240" s="17"/>
      <c r="F240" s="17"/>
      <c r="G240" s="17"/>
      <c r="H240" s="17"/>
      <c r="I240" s="17"/>
      <c r="J240" s="17"/>
      <c r="K240" s="17"/>
      <c r="L240" s="17"/>
      <c r="M240" s="17"/>
    </row>
    <row r="241" spans="1:14" x14ac:dyDescent="0.3">
      <c r="B241" s="2" t="s">
        <v>27</v>
      </c>
      <c r="C241" s="6">
        <v>2021</v>
      </c>
      <c r="D241" s="18"/>
      <c r="E241" s="12"/>
      <c r="F241" s="12"/>
      <c r="G241" s="12"/>
      <c r="H241" s="12"/>
      <c r="I241" s="12"/>
      <c r="J241" s="12"/>
      <c r="K241" s="12"/>
      <c r="L241" s="12"/>
      <c r="M241" s="12"/>
    </row>
    <row r="242" spans="1:14" x14ac:dyDescent="0.3">
      <c r="B242" s="2" t="s">
        <v>28</v>
      </c>
      <c r="C242" s="6" t="s">
        <v>100</v>
      </c>
      <c r="D242" s="18"/>
      <c r="E242" s="12"/>
      <c r="F242" s="12"/>
      <c r="G242" s="12"/>
      <c r="H242" s="12"/>
      <c r="I242" s="12"/>
      <c r="J242" s="12"/>
      <c r="K242" s="12"/>
      <c r="L242" s="12"/>
      <c r="M242" s="12"/>
    </row>
    <row r="243" spans="1:14" x14ac:dyDescent="0.3">
      <c r="B243" s="2" t="s">
        <v>30</v>
      </c>
      <c r="D243" s="18"/>
      <c r="E243" s="12"/>
      <c r="F243" s="12"/>
      <c r="G243" s="12"/>
      <c r="H243" s="12"/>
      <c r="I243" s="12"/>
      <c r="J243" s="12"/>
      <c r="K243" s="12"/>
      <c r="L243" s="12"/>
      <c r="M243" s="12"/>
    </row>
    <row r="244" spans="1:14" x14ac:dyDescent="0.3">
      <c r="B244" s="2" t="s">
        <v>32</v>
      </c>
      <c r="C244" s="6" t="s">
        <v>53</v>
      </c>
      <c r="D244" s="18"/>
      <c r="E244" s="12"/>
      <c r="F244" s="12"/>
      <c r="G244" s="12"/>
      <c r="H244" s="12"/>
      <c r="I244" s="12"/>
      <c r="J244" s="12"/>
      <c r="K244" s="12"/>
      <c r="L244" s="12"/>
      <c r="M244" s="12"/>
    </row>
    <row r="245" spans="1:14" x14ac:dyDescent="0.3">
      <c r="B245" s="2" t="s">
        <v>34</v>
      </c>
      <c r="D245" s="18"/>
      <c r="E245" s="12">
        <v>1640293</v>
      </c>
      <c r="F245" s="12">
        <v>752505</v>
      </c>
      <c r="G245" s="12">
        <v>1707934</v>
      </c>
      <c r="H245" s="12"/>
      <c r="I245" s="12"/>
      <c r="J245" s="12">
        <v>820146</v>
      </c>
      <c r="K245" s="12">
        <v>955428</v>
      </c>
      <c r="L245" s="12">
        <v>684864</v>
      </c>
      <c r="M245" s="12">
        <v>1893946</v>
      </c>
      <c r="N245" s="5">
        <v>8455116</v>
      </c>
    </row>
    <row r="246" spans="1:14" x14ac:dyDescent="0.3">
      <c r="B246" s="2" t="s">
        <v>43</v>
      </c>
      <c r="D246" s="18"/>
      <c r="E246" s="12">
        <v>954156</v>
      </c>
      <c r="F246" s="12">
        <v>437731</v>
      </c>
      <c r="G246" s="12">
        <v>993503</v>
      </c>
      <c r="H246" s="12"/>
      <c r="I246" s="12"/>
      <c r="J246" s="12">
        <v>477078</v>
      </c>
      <c r="K246" s="12">
        <v>555771</v>
      </c>
      <c r="L246" s="12">
        <v>398385</v>
      </c>
      <c r="M246" s="12">
        <v>1101706</v>
      </c>
      <c r="N246" s="5">
        <v>4918330</v>
      </c>
    </row>
    <row r="247" spans="1:14" x14ac:dyDescent="0.3">
      <c r="B247" s="2" t="s">
        <v>36</v>
      </c>
      <c r="D247" s="18"/>
      <c r="E247" s="12">
        <v>0</v>
      </c>
      <c r="F247" s="12">
        <v>0</v>
      </c>
      <c r="G247" s="12">
        <v>0</v>
      </c>
      <c r="H247" s="18"/>
      <c r="I247" s="18"/>
      <c r="J247" s="12">
        <v>0</v>
      </c>
      <c r="K247" s="12">
        <v>0</v>
      </c>
      <c r="L247" s="12">
        <v>0</v>
      </c>
      <c r="M247" s="12">
        <v>0</v>
      </c>
      <c r="N247" s="5">
        <v>0</v>
      </c>
    </row>
    <row r="248" spans="1:14" x14ac:dyDescent="0.3">
      <c r="B248" s="2" t="s">
        <v>37</v>
      </c>
      <c r="D248" s="18"/>
      <c r="E248" s="23" t="s">
        <v>59</v>
      </c>
      <c r="F248" s="12" t="s">
        <v>59</v>
      </c>
      <c r="G248" s="12" t="s">
        <v>59</v>
      </c>
      <c r="H248" s="12"/>
      <c r="I248" s="12"/>
      <c r="J248" s="12" t="s">
        <v>59</v>
      </c>
      <c r="K248" s="12" t="s">
        <v>59</v>
      </c>
      <c r="L248" s="12" t="s">
        <v>59</v>
      </c>
      <c r="M248" s="12" t="s">
        <v>59</v>
      </c>
    </row>
    <row r="249" spans="1:14" x14ac:dyDescent="0.3">
      <c r="D249" s="18"/>
      <c r="E249" s="23"/>
      <c r="F249" s="12"/>
      <c r="G249" s="12"/>
      <c r="H249" s="12"/>
      <c r="I249" s="12"/>
      <c r="J249" s="12"/>
      <c r="K249" s="12"/>
      <c r="L249" s="12"/>
      <c r="M249" s="12"/>
    </row>
    <row r="250" spans="1:14" x14ac:dyDescent="0.3">
      <c r="A250" s="1">
        <v>14</v>
      </c>
      <c r="B250" s="2" t="s">
        <v>24</v>
      </c>
      <c r="C250" s="15" t="s">
        <v>101</v>
      </c>
      <c r="E250" s="17"/>
      <c r="F250" s="17"/>
      <c r="G250" s="17"/>
      <c r="H250" s="17"/>
      <c r="I250" s="17"/>
      <c r="J250" s="17"/>
      <c r="K250" s="17"/>
      <c r="L250" s="17"/>
      <c r="M250" s="17"/>
    </row>
    <row r="251" spans="1:14" x14ac:dyDescent="0.3">
      <c r="B251" s="2" t="s">
        <v>27</v>
      </c>
      <c r="C251" s="6">
        <v>2021</v>
      </c>
      <c r="D251" s="18"/>
      <c r="E251" s="12"/>
      <c r="F251" s="12"/>
      <c r="G251" s="12"/>
      <c r="H251" s="12"/>
      <c r="I251" s="12"/>
      <c r="J251" s="12"/>
      <c r="K251" s="12"/>
      <c r="L251" s="12"/>
      <c r="M251" s="12"/>
    </row>
    <row r="252" spans="1:14" x14ac:dyDescent="0.3">
      <c r="B252" s="2" t="s">
        <v>28</v>
      </c>
      <c r="C252" s="6" t="s">
        <v>102</v>
      </c>
      <c r="D252" s="18"/>
      <c r="E252" s="12"/>
      <c r="F252" s="12"/>
      <c r="G252" s="12"/>
      <c r="H252" s="12"/>
      <c r="I252" s="12"/>
      <c r="J252" s="12"/>
      <c r="K252" s="12"/>
      <c r="L252" s="12"/>
      <c r="M252" s="12"/>
    </row>
    <row r="253" spans="1:14" x14ac:dyDescent="0.3">
      <c r="B253" s="2" t="s">
        <v>30</v>
      </c>
      <c r="C253" s="6" t="s">
        <v>103</v>
      </c>
      <c r="D253" s="18"/>
      <c r="E253" s="12"/>
      <c r="F253" s="12"/>
      <c r="G253" s="12"/>
      <c r="H253" s="12"/>
      <c r="I253" s="12"/>
      <c r="J253" s="12"/>
      <c r="K253" s="12"/>
      <c r="L253" s="12"/>
      <c r="M253" s="12"/>
    </row>
    <row r="254" spans="1:14" x14ac:dyDescent="0.3">
      <c r="B254" s="2" t="s">
        <v>32</v>
      </c>
      <c r="C254" s="6" t="s">
        <v>53</v>
      </c>
      <c r="D254" s="18"/>
      <c r="E254" s="12"/>
      <c r="F254" s="12"/>
      <c r="G254" s="12"/>
      <c r="H254" s="12"/>
      <c r="I254" s="12"/>
      <c r="J254" s="12"/>
      <c r="K254" s="12"/>
      <c r="L254" s="12"/>
      <c r="M254" s="12"/>
    </row>
    <row r="255" spans="1:14" x14ac:dyDescent="0.3">
      <c r="B255" s="2" t="s">
        <v>34</v>
      </c>
      <c r="D255" s="12"/>
      <c r="E255" s="12">
        <v>7240175</v>
      </c>
      <c r="F255" s="12">
        <v>3315522</v>
      </c>
      <c r="G255" s="12">
        <v>7540885</v>
      </c>
      <c r="H255" s="12"/>
      <c r="I255" s="12"/>
      <c r="J255" s="12">
        <v>4765099</v>
      </c>
      <c r="K255" s="12">
        <v>4225363</v>
      </c>
      <c r="L255" s="12">
        <v>3014812</v>
      </c>
      <c r="M255" s="12">
        <v>8450726</v>
      </c>
      <c r="N255" s="5">
        <v>38552582</v>
      </c>
    </row>
    <row r="256" spans="1:14" x14ac:dyDescent="0.3">
      <c r="B256" s="2" t="s">
        <v>43</v>
      </c>
      <c r="D256" s="12"/>
      <c r="E256" s="12">
        <v>2101611</v>
      </c>
      <c r="F256" s="12">
        <v>962399</v>
      </c>
      <c r="G256" s="12">
        <v>2188899</v>
      </c>
      <c r="H256" s="12"/>
      <c r="I256" s="12"/>
      <c r="J256" s="12">
        <v>1383169</v>
      </c>
      <c r="K256" s="12">
        <v>1226500</v>
      </c>
      <c r="L256" s="12">
        <v>875112</v>
      </c>
      <c r="M256" s="12">
        <v>2452999</v>
      </c>
      <c r="N256" s="5">
        <v>11190689</v>
      </c>
    </row>
    <row r="257" spans="1:14" x14ac:dyDescent="0.3">
      <c r="B257" s="2" t="s">
        <v>36</v>
      </c>
      <c r="D257" s="12"/>
      <c r="E257" s="12">
        <v>9081</v>
      </c>
      <c r="F257" s="12">
        <v>4158</v>
      </c>
      <c r="G257" s="12">
        <v>9458</v>
      </c>
      <c r="H257" s="12"/>
      <c r="I257" s="12"/>
      <c r="J257" s="12">
        <v>5976</v>
      </c>
      <c r="K257" s="12">
        <v>5300</v>
      </c>
      <c r="L257" s="12">
        <v>3781</v>
      </c>
      <c r="M257" s="12">
        <v>10599</v>
      </c>
      <c r="N257" s="5">
        <v>48353</v>
      </c>
    </row>
    <row r="258" spans="1:14" x14ac:dyDescent="0.3">
      <c r="B258" s="2" t="s">
        <v>37</v>
      </c>
      <c r="D258" s="18"/>
      <c r="E258" s="23" t="s">
        <v>59</v>
      </c>
      <c r="F258" s="12" t="s">
        <v>59</v>
      </c>
      <c r="G258" s="12" t="s">
        <v>59</v>
      </c>
      <c r="H258" s="12"/>
      <c r="I258" s="12"/>
      <c r="J258" s="12" t="s">
        <v>59</v>
      </c>
      <c r="K258" s="12" t="s">
        <v>59</v>
      </c>
      <c r="L258" s="12" t="s">
        <v>59</v>
      </c>
      <c r="M258" s="12" t="s">
        <v>59</v>
      </c>
    </row>
    <row r="259" spans="1:14" x14ac:dyDescent="0.3">
      <c r="D259" s="18"/>
      <c r="E259" s="23"/>
      <c r="F259" s="12"/>
      <c r="G259" s="12"/>
      <c r="H259" s="12"/>
      <c r="I259" s="12"/>
      <c r="J259" s="12"/>
      <c r="K259" s="12"/>
      <c r="L259" s="12"/>
      <c r="M259" s="12"/>
    </row>
    <row r="260" spans="1:14" x14ac:dyDescent="0.3">
      <c r="A260" s="1">
        <v>15</v>
      </c>
      <c r="B260" s="2" t="s">
        <v>24</v>
      </c>
      <c r="C260" s="15" t="s">
        <v>104</v>
      </c>
      <c r="D260" s="18"/>
      <c r="E260" s="23"/>
      <c r="F260" s="12"/>
      <c r="G260" s="12"/>
      <c r="H260" s="12"/>
      <c r="I260" s="12"/>
      <c r="J260" s="12"/>
      <c r="K260" s="12"/>
      <c r="L260" s="12"/>
      <c r="M260" s="12"/>
    </row>
    <row r="261" spans="1:14" x14ac:dyDescent="0.3">
      <c r="B261" s="2" t="s">
        <v>27</v>
      </c>
      <c r="C261" s="6">
        <v>2021</v>
      </c>
      <c r="D261" s="18"/>
      <c r="E261" s="23"/>
      <c r="F261" s="12"/>
      <c r="G261" s="12"/>
      <c r="H261" s="12"/>
      <c r="I261" s="12"/>
      <c r="J261" s="12"/>
      <c r="K261" s="12"/>
      <c r="L261" s="12"/>
      <c r="M261" s="12"/>
    </row>
    <row r="262" spans="1:14" x14ac:dyDescent="0.3">
      <c r="B262" s="2" t="s">
        <v>28</v>
      </c>
      <c r="C262" s="6" t="s">
        <v>105</v>
      </c>
      <c r="D262" s="18"/>
      <c r="E262" s="23"/>
      <c r="F262" s="12"/>
      <c r="G262" s="12"/>
      <c r="H262" s="12"/>
      <c r="I262" s="12"/>
      <c r="J262" s="12"/>
      <c r="K262" s="12"/>
      <c r="L262" s="12"/>
      <c r="M262" s="12"/>
    </row>
    <row r="263" spans="1:14" x14ac:dyDescent="0.3">
      <c r="B263" s="2" t="s">
        <v>30</v>
      </c>
      <c r="C263" s="6" t="s">
        <v>56</v>
      </c>
      <c r="D263" s="18"/>
      <c r="E263" s="23"/>
      <c r="F263" s="12"/>
      <c r="G263" s="12"/>
      <c r="H263" s="12"/>
      <c r="I263" s="12"/>
      <c r="J263" s="12"/>
      <c r="K263" s="12"/>
      <c r="L263" s="12"/>
      <c r="M263" s="12"/>
    </row>
    <row r="264" spans="1:14" x14ac:dyDescent="0.3">
      <c r="B264" s="2" t="s">
        <v>32</v>
      </c>
      <c r="C264" s="6" t="s">
        <v>48</v>
      </c>
      <c r="D264" s="18"/>
      <c r="E264" s="23"/>
      <c r="F264" s="12"/>
      <c r="G264" s="12"/>
      <c r="H264" s="12"/>
      <c r="I264" s="12"/>
      <c r="J264" s="12"/>
      <c r="K264" s="12"/>
      <c r="L264" s="12"/>
      <c r="M264" s="12"/>
    </row>
    <row r="265" spans="1:14" x14ac:dyDescent="0.3">
      <c r="B265" s="2" t="s">
        <v>34</v>
      </c>
      <c r="D265" s="18"/>
      <c r="E265" s="12">
        <v>7510000</v>
      </c>
      <c r="F265" s="12">
        <v>3440000</v>
      </c>
      <c r="G265" s="12">
        <v>7820000</v>
      </c>
      <c r="H265" s="12"/>
      <c r="I265" s="12"/>
      <c r="J265" s="12">
        <v>4940000</v>
      </c>
      <c r="K265" s="12">
        <v>4380000</v>
      </c>
      <c r="L265" s="12">
        <v>3130000</v>
      </c>
      <c r="M265" s="12">
        <v>8780000</v>
      </c>
      <c r="N265" s="5">
        <v>40000000</v>
      </c>
    </row>
    <row r="266" spans="1:14" x14ac:dyDescent="0.3">
      <c r="B266" s="2" t="s">
        <v>43</v>
      </c>
      <c r="D266" s="18"/>
      <c r="E266" s="12">
        <v>7383950</v>
      </c>
      <c r="F266" s="12">
        <v>3382262</v>
      </c>
      <c r="G266" s="12">
        <v>7688747</v>
      </c>
      <c r="H266" s="12"/>
      <c r="I266" s="12"/>
      <c r="J266" s="12">
        <v>4857086</v>
      </c>
      <c r="K266" s="12">
        <v>4306485</v>
      </c>
      <c r="L266" s="12">
        <v>3077465</v>
      </c>
      <c r="M266" s="12">
        <v>8632634</v>
      </c>
      <c r="N266" s="5">
        <v>39328629</v>
      </c>
    </row>
    <row r="267" spans="1:14" x14ac:dyDescent="0.3">
      <c r="B267" s="2" t="s">
        <v>36</v>
      </c>
      <c r="D267" s="18"/>
      <c r="E267" s="12">
        <v>0</v>
      </c>
      <c r="F267" s="12">
        <v>0</v>
      </c>
      <c r="G267" s="12">
        <v>0</v>
      </c>
      <c r="H267" s="12"/>
      <c r="I267" s="12"/>
      <c r="J267" s="12">
        <v>0</v>
      </c>
      <c r="K267" s="12">
        <v>0</v>
      </c>
      <c r="L267" s="12">
        <v>0</v>
      </c>
      <c r="M267" s="12">
        <v>0</v>
      </c>
      <c r="N267" s="5">
        <v>0</v>
      </c>
    </row>
    <row r="268" spans="1:14" x14ac:dyDescent="0.3">
      <c r="B268" s="2" t="s">
        <v>37</v>
      </c>
      <c r="D268" s="18"/>
      <c r="E268" s="23" t="s">
        <v>59</v>
      </c>
      <c r="F268" s="23" t="s">
        <v>59</v>
      </c>
      <c r="G268" s="23" t="s">
        <v>59</v>
      </c>
      <c r="H268" s="23"/>
      <c r="I268" s="23"/>
      <c r="J268" s="23" t="s">
        <v>59</v>
      </c>
      <c r="K268" s="23" t="s">
        <v>59</v>
      </c>
      <c r="L268" s="23" t="s">
        <v>59</v>
      </c>
      <c r="M268" s="23" t="s">
        <v>59</v>
      </c>
    </row>
    <row r="269" spans="1:14" x14ac:dyDescent="0.3">
      <c r="D269" s="18"/>
      <c r="E269" s="23"/>
      <c r="F269" s="12"/>
      <c r="G269" s="12"/>
      <c r="H269" s="12"/>
      <c r="I269" s="12"/>
      <c r="J269" s="12"/>
      <c r="K269" s="12"/>
      <c r="L269" s="12"/>
      <c r="M269" s="12"/>
    </row>
    <row r="270" spans="1:14" x14ac:dyDescent="0.3">
      <c r="A270" s="1">
        <v>16</v>
      </c>
      <c r="B270" s="2" t="s">
        <v>24</v>
      </c>
      <c r="C270" s="15" t="s">
        <v>106</v>
      </c>
      <c r="D270" s="18"/>
      <c r="E270" s="23"/>
      <c r="F270" s="12"/>
      <c r="G270" s="12"/>
      <c r="H270" s="12"/>
      <c r="I270" s="12"/>
      <c r="J270" s="12"/>
      <c r="K270" s="12"/>
      <c r="L270" s="12"/>
      <c r="M270" s="12"/>
    </row>
    <row r="271" spans="1:14" x14ac:dyDescent="0.3">
      <c r="B271" s="2" t="s">
        <v>27</v>
      </c>
      <c r="C271" s="6">
        <v>2021</v>
      </c>
      <c r="D271" s="18"/>
      <c r="E271" s="23"/>
      <c r="F271" s="12"/>
      <c r="G271" s="12"/>
      <c r="H271" s="12"/>
      <c r="I271" s="12"/>
      <c r="J271" s="12"/>
      <c r="K271" s="12"/>
      <c r="L271" s="12"/>
      <c r="M271" s="12"/>
    </row>
    <row r="272" spans="1:14" x14ac:dyDescent="0.3">
      <c r="B272" s="2" t="s">
        <v>28</v>
      </c>
      <c r="C272" s="6" t="s">
        <v>107</v>
      </c>
      <c r="D272" s="18"/>
      <c r="E272" s="23"/>
      <c r="F272" s="12"/>
      <c r="G272" s="12"/>
      <c r="H272" s="12"/>
      <c r="I272" s="12"/>
      <c r="J272" s="12"/>
      <c r="K272" s="12"/>
      <c r="L272" s="12"/>
      <c r="M272" s="12"/>
    </row>
    <row r="273" spans="1:14" x14ac:dyDescent="0.3">
      <c r="B273" s="2" t="s">
        <v>30</v>
      </c>
      <c r="C273" s="6" t="s">
        <v>56</v>
      </c>
      <c r="D273" s="18"/>
      <c r="E273" s="23"/>
      <c r="F273" s="12"/>
      <c r="G273" s="12"/>
      <c r="H273" s="12"/>
      <c r="I273" s="12"/>
      <c r="J273" s="12"/>
      <c r="K273" s="12"/>
      <c r="L273" s="12"/>
      <c r="M273" s="12"/>
    </row>
    <row r="274" spans="1:14" x14ac:dyDescent="0.3">
      <c r="B274" s="2" t="s">
        <v>32</v>
      </c>
      <c r="C274" s="6" t="s">
        <v>53</v>
      </c>
      <c r="D274" s="18"/>
      <c r="E274" s="23"/>
      <c r="F274" s="12"/>
      <c r="G274" s="12"/>
      <c r="H274" s="12"/>
      <c r="I274" s="12"/>
      <c r="J274" s="12"/>
      <c r="K274" s="12"/>
      <c r="L274" s="12"/>
      <c r="M274" s="12"/>
    </row>
    <row r="275" spans="1:14" x14ac:dyDescent="0.3">
      <c r="B275" s="2" t="s">
        <v>34</v>
      </c>
      <c r="D275" s="18"/>
      <c r="E275" s="12">
        <v>7608832</v>
      </c>
      <c r="F275" s="12">
        <v>3484343</v>
      </c>
      <c r="G275" s="12">
        <v>7902156</v>
      </c>
      <c r="H275" s="12"/>
      <c r="I275" s="12"/>
      <c r="J275" s="12">
        <v>5007730</v>
      </c>
      <c r="K275" s="12">
        <v>4440511</v>
      </c>
      <c r="L275" s="12">
        <v>3168321</v>
      </c>
      <c r="M275" s="12">
        <v>8881022</v>
      </c>
      <c r="N275" s="5">
        <v>40492915</v>
      </c>
    </row>
    <row r="276" spans="1:14" x14ac:dyDescent="0.3">
      <c r="B276" s="2" t="s">
        <v>43</v>
      </c>
      <c r="D276" s="18"/>
      <c r="E276" s="12">
        <v>3446643</v>
      </c>
      <c r="F276" s="12">
        <v>1578335</v>
      </c>
      <c r="G276" s="12">
        <v>3589794</v>
      </c>
      <c r="H276" s="12"/>
      <c r="I276" s="12"/>
      <c r="J276" s="12">
        <v>2268397</v>
      </c>
      <c r="K276" s="12">
        <v>2011459</v>
      </c>
      <c r="L276" s="12">
        <v>1435184</v>
      </c>
      <c r="M276" s="12">
        <v>4022919</v>
      </c>
      <c r="N276" s="5">
        <v>18352731</v>
      </c>
    </row>
    <row r="277" spans="1:14" x14ac:dyDescent="0.3">
      <c r="B277" s="2" t="s">
        <v>36</v>
      </c>
      <c r="D277" s="18"/>
      <c r="E277" s="12">
        <v>7732</v>
      </c>
      <c r="F277" s="12">
        <v>3541</v>
      </c>
      <c r="G277" s="12">
        <v>8053</v>
      </c>
      <c r="H277" s="12"/>
      <c r="I277" s="12"/>
      <c r="J277" s="12">
        <v>5089</v>
      </c>
      <c r="K277" s="12">
        <v>4513</v>
      </c>
      <c r="L277" s="12">
        <v>3220</v>
      </c>
      <c r="M277" s="12">
        <v>9025</v>
      </c>
      <c r="N277" s="5">
        <v>41173</v>
      </c>
    </row>
    <row r="278" spans="1:14" x14ac:dyDescent="0.3">
      <c r="B278" s="2" t="s">
        <v>37</v>
      </c>
      <c r="D278" s="18"/>
      <c r="E278" s="23" t="s">
        <v>59</v>
      </c>
      <c r="F278" s="23" t="s">
        <v>59</v>
      </c>
      <c r="G278" s="23" t="s">
        <v>59</v>
      </c>
      <c r="H278" s="23"/>
      <c r="I278" s="23"/>
      <c r="J278" s="23" t="s">
        <v>59</v>
      </c>
      <c r="K278" s="23" t="s">
        <v>59</v>
      </c>
      <c r="L278" s="23" t="s">
        <v>59</v>
      </c>
      <c r="M278" s="23" t="s">
        <v>59</v>
      </c>
    </row>
    <row r="279" spans="1:14" x14ac:dyDescent="0.3">
      <c r="D279" s="18"/>
      <c r="E279" s="23"/>
      <c r="F279" s="12"/>
      <c r="G279" s="12"/>
      <c r="H279" s="12"/>
      <c r="I279" s="12"/>
      <c r="J279" s="12"/>
      <c r="K279" s="12"/>
      <c r="L279" s="12"/>
      <c r="M279" s="12"/>
    </row>
    <row r="280" spans="1:14" x14ac:dyDescent="0.3">
      <c r="A280" s="1">
        <v>17</v>
      </c>
      <c r="B280" s="2" t="s">
        <v>24</v>
      </c>
      <c r="C280" s="15" t="s">
        <v>108</v>
      </c>
      <c r="D280" s="18"/>
    </row>
    <row r="281" spans="1:14" x14ac:dyDescent="0.3">
      <c r="B281" s="2" t="s">
        <v>27</v>
      </c>
      <c r="C281" s="6">
        <v>2021</v>
      </c>
      <c r="D281" s="18"/>
    </row>
    <row r="282" spans="1:14" x14ac:dyDescent="0.3">
      <c r="B282" s="2" t="s">
        <v>28</v>
      </c>
      <c r="C282" s="6" t="s">
        <v>109</v>
      </c>
      <c r="D282" s="18"/>
    </row>
    <row r="283" spans="1:14" x14ac:dyDescent="0.3">
      <c r="B283" s="2" t="s">
        <v>30</v>
      </c>
      <c r="C283" s="6" t="s">
        <v>56</v>
      </c>
      <c r="D283" s="18"/>
    </row>
    <row r="284" spans="1:14" x14ac:dyDescent="0.3">
      <c r="B284" s="2" t="s">
        <v>32</v>
      </c>
      <c r="C284" s="6" t="s">
        <v>110</v>
      </c>
      <c r="D284" s="18"/>
      <c r="E284" s="23"/>
      <c r="F284" s="12"/>
      <c r="G284" s="12"/>
      <c r="H284" s="12"/>
      <c r="I284" s="12"/>
      <c r="J284" s="12"/>
      <c r="K284" s="12"/>
      <c r="L284" s="12"/>
      <c r="M284" s="12"/>
    </row>
    <row r="285" spans="1:14" x14ac:dyDescent="0.3">
      <c r="B285" s="2" t="s">
        <v>34</v>
      </c>
      <c r="D285" s="18"/>
      <c r="E285" s="12">
        <v>8241180</v>
      </c>
      <c r="F285" s="12">
        <v>3773916</v>
      </c>
      <c r="G285" s="12">
        <v>8583465</v>
      </c>
      <c r="H285" s="12"/>
      <c r="I285" s="12"/>
      <c r="J285" s="12">
        <v>5423907</v>
      </c>
      <c r="K285" s="12">
        <v>4809549</v>
      </c>
      <c r="L285" s="12">
        <v>3431631</v>
      </c>
      <c r="M285" s="12">
        <v>9619098</v>
      </c>
      <c r="N285" s="5">
        <v>43882746</v>
      </c>
    </row>
    <row r="286" spans="1:14" x14ac:dyDescent="0.3">
      <c r="B286" s="2" t="s">
        <v>43</v>
      </c>
      <c r="D286" s="18"/>
      <c r="E286" s="12">
        <v>8241180</v>
      </c>
      <c r="F286" s="12">
        <v>3773916</v>
      </c>
      <c r="G286" s="12">
        <v>8583465</v>
      </c>
      <c r="H286" s="12"/>
      <c r="I286" s="12"/>
      <c r="J286" s="12">
        <v>5423907</v>
      </c>
      <c r="K286" s="12">
        <v>4809549</v>
      </c>
      <c r="L286" s="12">
        <v>3431631</v>
      </c>
      <c r="M286" s="12">
        <v>9619098</v>
      </c>
      <c r="N286" s="5">
        <v>43882746</v>
      </c>
    </row>
    <row r="287" spans="1:14" x14ac:dyDescent="0.3">
      <c r="B287" s="2" t="s">
        <v>36</v>
      </c>
      <c r="D287" s="18"/>
      <c r="E287" s="12">
        <v>0</v>
      </c>
      <c r="F287" s="12">
        <v>0</v>
      </c>
      <c r="G287" s="12">
        <v>0</v>
      </c>
      <c r="H287" s="12"/>
      <c r="I287" s="12"/>
      <c r="J287" s="12">
        <v>0</v>
      </c>
      <c r="K287" s="12">
        <v>0</v>
      </c>
      <c r="L287" s="12">
        <v>0</v>
      </c>
      <c r="M287" s="12">
        <v>0</v>
      </c>
      <c r="N287" s="5">
        <v>0</v>
      </c>
    </row>
    <row r="288" spans="1:14" x14ac:dyDescent="0.3">
      <c r="B288" s="2" t="s">
        <v>37</v>
      </c>
      <c r="D288" s="18"/>
      <c r="E288" s="23" t="s">
        <v>59</v>
      </c>
      <c r="F288" s="23" t="s">
        <v>59</v>
      </c>
      <c r="G288" s="23" t="s">
        <v>59</v>
      </c>
      <c r="H288" s="23"/>
      <c r="I288" s="23"/>
      <c r="J288" s="23" t="s">
        <v>59</v>
      </c>
      <c r="K288" s="23" t="s">
        <v>59</v>
      </c>
      <c r="L288" s="23" t="s">
        <v>59</v>
      </c>
      <c r="M288" s="23" t="s">
        <v>59</v>
      </c>
    </row>
    <row r="289" spans="1:14" x14ac:dyDescent="0.3">
      <c r="D289" s="18"/>
      <c r="E289" s="23"/>
      <c r="F289" s="12"/>
      <c r="G289" s="12"/>
      <c r="H289" s="12"/>
      <c r="I289" s="12"/>
      <c r="J289" s="12"/>
      <c r="K289" s="12"/>
      <c r="L289" s="12"/>
      <c r="M289" s="12"/>
    </row>
    <row r="290" spans="1:14" x14ac:dyDescent="0.3">
      <c r="A290" s="1">
        <v>18</v>
      </c>
      <c r="B290" s="2" t="s">
        <v>24</v>
      </c>
      <c r="C290" s="15" t="s">
        <v>111</v>
      </c>
      <c r="D290" s="18"/>
      <c r="E290" s="23"/>
      <c r="F290" s="12"/>
      <c r="G290" s="12"/>
      <c r="H290" s="12"/>
      <c r="I290" s="12"/>
      <c r="J290" s="12"/>
      <c r="K290" s="12"/>
      <c r="L290" s="12"/>
      <c r="M290" s="12"/>
    </row>
    <row r="291" spans="1:14" x14ac:dyDescent="0.3">
      <c r="B291" s="2" t="s">
        <v>27</v>
      </c>
      <c r="C291" s="6">
        <v>2022</v>
      </c>
      <c r="D291" s="18"/>
      <c r="E291" s="23"/>
      <c r="F291" s="12"/>
      <c r="G291" s="12"/>
      <c r="H291" s="12"/>
      <c r="I291" s="12"/>
      <c r="J291" s="12"/>
      <c r="K291" s="12"/>
      <c r="L291" s="12"/>
      <c r="M291" s="12"/>
    </row>
    <row r="292" spans="1:14" x14ac:dyDescent="0.3">
      <c r="B292" s="2" t="s">
        <v>28</v>
      </c>
      <c r="C292" s="6" t="s">
        <v>112</v>
      </c>
      <c r="D292" s="18"/>
      <c r="E292" s="23"/>
      <c r="F292" s="12"/>
      <c r="G292" s="12"/>
      <c r="H292" s="12"/>
      <c r="I292" s="12"/>
      <c r="J292" s="12"/>
      <c r="K292" s="12"/>
      <c r="L292" s="12"/>
      <c r="M292" s="12"/>
    </row>
    <row r="293" spans="1:14" x14ac:dyDescent="0.3">
      <c r="B293" s="2" t="s">
        <v>30</v>
      </c>
      <c r="C293" s="6" t="s">
        <v>113</v>
      </c>
      <c r="D293" s="18"/>
      <c r="E293" s="23"/>
      <c r="F293" s="12"/>
      <c r="G293" s="12"/>
      <c r="H293" s="12"/>
      <c r="I293" s="12"/>
      <c r="J293" s="12"/>
      <c r="K293" s="12"/>
      <c r="L293" s="12"/>
      <c r="M293" s="12"/>
    </row>
    <row r="294" spans="1:14" x14ac:dyDescent="0.3">
      <c r="B294" s="2" t="s">
        <v>32</v>
      </c>
      <c r="C294" s="6" t="s">
        <v>114</v>
      </c>
      <c r="D294" s="18"/>
      <c r="E294" s="23"/>
      <c r="F294" s="12"/>
      <c r="G294" s="12"/>
      <c r="H294" s="12"/>
      <c r="I294" s="12"/>
      <c r="J294" s="12"/>
      <c r="K294" s="12"/>
      <c r="L294" s="12"/>
      <c r="M294" s="12"/>
    </row>
    <row r="295" spans="1:14" x14ac:dyDescent="0.3">
      <c r="B295" s="2" t="s">
        <v>34</v>
      </c>
      <c r="D295" s="18"/>
      <c r="E295" s="12">
        <v>6388413</v>
      </c>
      <c r="F295" s="12">
        <v>2925188</v>
      </c>
      <c r="G295" s="12">
        <v>6654339</v>
      </c>
      <c r="H295" s="12"/>
      <c r="I295" s="12"/>
      <c r="J295" s="12">
        <v>4205344</v>
      </c>
      <c r="K295" s="12">
        <v>3722967</v>
      </c>
      <c r="L295" s="12">
        <v>2665446</v>
      </c>
      <c r="M295" s="12">
        <v>7452118</v>
      </c>
      <c r="N295" s="5">
        <v>34013815</v>
      </c>
    </row>
    <row r="296" spans="1:14" x14ac:dyDescent="0.3">
      <c r="B296" s="2" t="s">
        <v>43</v>
      </c>
      <c r="D296" s="18"/>
      <c r="E296" s="12">
        <v>6388413</v>
      </c>
      <c r="F296" s="12">
        <v>2925188</v>
      </c>
      <c r="G296" s="12">
        <v>6654339</v>
      </c>
      <c r="H296" s="12"/>
      <c r="I296" s="12"/>
      <c r="J296" s="12">
        <v>4205344</v>
      </c>
      <c r="K296" s="12">
        <v>3722967</v>
      </c>
      <c r="L296" s="12">
        <v>2665446</v>
      </c>
      <c r="M296" s="12">
        <v>7452118</v>
      </c>
      <c r="N296" s="5">
        <v>34013815</v>
      </c>
    </row>
    <row r="297" spans="1:14" x14ac:dyDescent="0.3">
      <c r="B297" s="2" t="s">
        <v>36</v>
      </c>
      <c r="D297" s="18"/>
      <c r="E297" s="12">
        <v>0</v>
      </c>
      <c r="F297" s="12">
        <v>0</v>
      </c>
      <c r="G297" s="12">
        <v>0</v>
      </c>
      <c r="H297" s="12"/>
      <c r="I297" s="12"/>
      <c r="J297" s="12">
        <v>0</v>
      </c>
      <c r="K297" s="12">
        <v>0</v>
      </c>
      <c r="L297" s="12">
        <v>0</v>
      </c>
      <c r="M297" s="12">
        <v>0</v>
      </c>
      <c r="N297" s="5">
        <v>0</v>
      </c>
    </row>
    <row r="298" spans="1:14" x14ac:dyDescent="0.3">
      <c r="B298" s="2" t="s">
        <v>37</v>
      </c>
      <c r="D298" s="18"/>
      <c r="E298" s="23" t="s">
        <v>59</v>
      </c>
      <c r="F298" s="23" t="s">
        <v>59</v>
      </c>
      <c r="G298" s="23" t="s">
        <v>59</v>
      </c>
      <c r="H298" s="23"/>
      <c r="I298" s="23"/>
      <c r="J298" s="23" t="s">
        <v>59</v>
      </c>
      <c r="K298" s="23" t="s">
        <v>59</v>
      </c>
      <c r="L298" s="23" t="s">
        <v>59</v>
      </c>
      <c r="M298" s="23" t="s">
        <v>59</v>
      </c>
    </row>
    <row r="299" spans="1:14" x14ac:dyDescent="0.3">
      <c r="D299" s="18"/>
      <c r="E299" s="23"/>
      <c r="F299" s="12"/>
      <c r="G299" s="12"/>
      <c r="H299" s="12"/>
      <c r="I299" s="12"/>
      <c r="J299" s="12"/>
      <c r="K299" s="12"/>
      <c r="L299" s="12"/>
      <c r="M299" s="12"/>
    </row>
    <row r="300" spans="1:14" x14ac:dyDescent="0.3">
      <c r="A300" s="1">
        <v>19</v>
      </c>
      <c r="B300" s="2" t="s">
        <v>24</v>
      </c>
      <c r="C300" s="15" t="s">
        <v>115</v>
      </c>
      <c r="D300" s="18"/>
      <c r="E300" s="23"/>
      <c r="F300" s="12"/>
      <c r="G300" s="12"/>
      <c r="H300" s="12"/>
      <c r="I300" s="12"/>
      <c r="J300" s="12"/>
      <c r="K300" s="12"/>
      <c r="L300" s="12"/>
      <c r="M300" s="12"/>
    </row>
    <row r="301" spans="1:14" x14ac:dyDescent="0.3">
      <c r="B301" s="2" t="s">
        <v>27</v>
      </c>
      <c r="C301" s="6">
        <v>2022</v>
      </c>
      <c r="D301" s="18"/>
      <c r="E301" s="23"/>
      <c r="F301" s="12"/>
      <c r="G301" s="12"/>
      <c r="H301" s="12"/>
      <c r="I301" s="12"/>
      <c r="J301" s="12"/>
      <c r="K301" s="12"/>
      <c r="L301" s="12"/>
      <c r="M301" s="12"/>
    </row>
    <row r="302" spans="1:14" x14ac:dyDescent="0.3">
      <c r="B302" s="2" t="s">
        <v>28</v>
      </c>
      <c r="C302" s="6" t="s">
        <v>112</v>
      </c>
      <c r="D302" s="18"/>
      <c r="E302" s="23"/>
      <c r="F302" s="12"/>
      <c r="G302" s="12"/>
      <c r="H302" s="12"/>
      <c r="I302" s="12"/>
      <c r="J302" s="12"/>
      <c r="K302" s="12"/>
      <c r="L302" s="12"/>
      <c r="M302" s="12"/>
    </row>
    <row r="303" spans="1:14" x14ac:dyDescent="0.3">
      <c r="B303" s="2" t="s">
        <v>30</v>
      </c>
      <c r="C303" s="6" t="s">
        <v>113</v>
      </c>
      <c r="D303" s="18"/>
      <c r="E303" s="23"/>
      <c r="F303" s="12"/>
      <c r="G303" s="12"/>
      <c r="H303" s="12"/>
      <c r="I303" s="12"/>
      <c r="J303" s="12"/>
      <c r="K303" s="12"/>
      <c r="L303" s="12"/>
      <c r="M303" s="12"/>
    </row>
    <row r="304" spans="1:14" x14ac:dyDescent="0.3">
      <c r="B304" s="2" t="s">
        <v>32</v>
      </c>
      <c r="C304" s="6" t="s">
        <v>85</v>
      </c>
      <c r="D304" s="18"/>
      <c r="E304" s="23"/>
      <c r="F304" s="12"/>
      <c r="G304" s="12"/>
      <c r="H304" s="12"/>
      <c r="I304" s="12"/>
      <c r="J304" s="12"/>
      <c r="K304" s="12"/>
      <c r="L304" s="12"/>
      <c r="M304" s="12"/>
    </row>
    <row r="305" spans="1:14" x14ac:dyDescent="0.3">
      <c r="B305" s="2" t="s">
        <v>34</v>
      </c>
      <c r="D305" s="18"/>
      <c r="E305" s="12">
        <v>11541162</v>
      </c>
      <c r="F305" s="12">
        <v>5292259</v>
      </c>
      <c r="G305" s="12">
        <v>12015096</v>
      </c>
      <c r="H305" s="12"/>
      <c r="I305" s="12"/>
      <c r="J305" s="12">
        <v>7591715</v>
      </c>
      <c r="K305" s="12">
        <v>6731613</v>
      </c>
      <c r="L305" s="12">
        <v>4809549</v>
      </c>
      <c r="M305" s="12">
        <v>13454450</v>
      </c>
      <c r="N305" s="5">
        <v>61435844</v>
      </c>
    </row>
    <row r="306" spans="1:14" x14ac:dyDescent="0.3">
      <c r="B306" s="2" t="s">
        <v>43</v>
      </c>
      <c r="D306" s="18"/>
      <c r="E306" s="12">
        <v>11541162</v>
      </c>
      <c r="F306" s="12">
        <v>5292259</v>
      </c>
      <c r="G306" s="12">
        <v>12015096</v>
      </c>
      <c r="H306" s="12"/>
      <c r="I306" s="12"/>
      <c r="J306" s="12">
        <v>7591715</v>
      </c>
      <c r="K306" s="12">
        <v>6731613</v>
      </c>
      <c r="L306" s="12">
        <v>4809549</v>
      </c>
      <c r="M306" s="12">
        <v>13454450</v>
      </c>
      <c r="N306" s="5">
        <v>61435844</v>
      </c>
    </row>
    <row r="307" spans="1:14" x14ac:dyDescent="0.3">
      <c r="B307" s="2" t="s">
        <v>36</v>
      </c>
      <c r="D307" s="18"/>
      <c r="E307" s="12">
        <v>0</v>
      </c>
      <c r="F307" s="12">
        <v>0</v>
      </c>
      <c r="G307" s="12">
        <v>0</v>
      </c>
      <c r="H307" s="12"/>
      <c r="I307" s="12"/>
      <c r="J307" s="12">
        <v>0</v>
      </c>
      <c r="K307" s="12">
        <v>0</v>
      </c>
      <c r="L307" s="12">
        <v>0</v>
      </c>
      <c r="M307" s="12">
        <v>0</v>
      </c>
      <c r="N307" s="5">
        <v>0</v>
      </c>
    </row>
    <row r="308" spans="1:14" x14ac:dyDescent="0.3">
      <c r="B308" s="2" t="s">
        <v>37</v>
      </c>
      <c r="D308" s="18"/>
      <c r="E308" s="23" t="s">
        <v>59</v>
      </c>
      <c r="F308" s="23" t="s">
        <v>59</v>
      </c>
      <c r="G308" s="23" t="s">
        <v>59</v>
      </c>
      <c r="H308" s="23"/>
      <c r="I308" s="23"/>
      <c r="J308" s="23" t="s">
        <v>59</v>
      </c>
      <c r="K308" s="23" t="s">
        <v>59</v>
      </c>
      <c r="L308" s="23" t="s">
        <v>59</v>
      </c>
      <c r="M308" s="23" t="s">
        <v>59</v>
      </c>
    </row>
    <row r="309" spans="1:14" x14ac:dyDescent="0.3">
      <c r="D309" s="18"/>
      <c r="E309" s="23"/>
      <c r="F309" s="23"/>
      <c r="G309" s="23"/>
      <c r="H309" s="23"/>
      <c r="I309" s="23"/>
      <c r="J309" s="23"/>
      <c r="K309" s="23"/>
      <c r="L309" s="23"/>
      <c r="M309" s="23"/>
    </row>
    <row r="310" spans="1:14" x14ac:dyDescent="0.3">
      <c r="A310" s="1">
        <v>20</v>
      </c>
      <c r="B310" s="2" t="s">
        <v>24</v>
      </c>
      <c r="C310" s="15" t="s">
        <v>116</v>
      </c>
      <c r="D310" s="18"/>
      <c r="E310" s="23"/>
      <c r="F310" s="12"/>
      <c r="G310" s="12"/>
      <c r="H310" s="12"/>
      <c r="I310" s="12"/>
      <c r="J310" s="12"/>
      <c r="K310" s="12"/>
      <c r="L310" s="12"/>
      <c r="M310" s="12"/>
    </row>
    <row r="311" spans="1:14" x14ac:dyDescent="0.3">
      <c r="B311" s="2" t="s">
        <v>27</v>
      </c>
      <c r="C311" s="6">
        <v>2022</v>
      </c>
      <c r="D311" s="18"/>
      <c r="E311" s="23"/>
      <c r="F311" s="12"/>
      <c r="G311" s="12"/>
      <c r="H311" s="12"/>
      <c r="I311" s="12"/>
      <c r="J311" s="12"/>
      <c r="K311" s="12"/>
      <c r="L311" s="12"/>
      <c r="M311" s="12"/>
    </row>
    <row r="312" spans="1:14" x14ac:dyDescent="0.3">
      <c r="B312" s="2" t="s">
        <v>28</v>
      </c>
      <c r="C312" s="6" t="s">
        <v>112</v>
      </c>
      <c r="D312" s="18"/>
      <c r="E312" s="23"/>
      <c r="F312" s="12"/>
      <c r="G312" s="12"/>
      <c r="H312" s="12"/>
      <c r="I312" s="12"/>
      <c r="J312" s="12"/>
      <c r="K312" s="12"/>
      <c r="L312" s="12"/>
      <c r="M312" s="12"/>
    </row>
    <row r="313" spans="1:14" x14ac:dyDescent="0.3">
      <c r="B313" s="2" t="s">
        <v>30</v>
      </c>
      <c r="C313" s="6" t="s">
        <v>113</v>
      </c>
      <c r="D313" s="18"/>
      <c r="E313" s="23"/>
      <c r="F313" s="12"/>
      <c r="G313" s="12"/>
      <c r="H313" s="12"/>
      <c r="I313" s="12"/>
      <c r="J313" s="12"/>
      <c r="K313" s="12"/>
      <c r="L313" s="12"/>
      <c r="M313" s="12"/>
    </row>
    <row r="314" spans="1:14" x14ac:dyDescent="0.3">
      <c r="B314" s="2" t="s">
        <v>32</v>
      </c>
      <c r="C314" s="6" t="s">
        <v>53</v>
      </c>
      <c r="D314" s="18"/>
      <c r="E314" s="23"/>
      <c r="F314" s="12"/>
      <c r="G314" s="12"/>
      <c r="H314" s="12"/>
      <c r="I314" s="12"/>
      <c r="J314" s="12"/>
      <c r="K314" s="12"/>
      <c r="L314" s="12"/>
      <c r="M314" s="12"/>
    </row>
    <row r="315" spans="1:14" x14ac:dyDescent="0.3">
      <c r="B315" s="2" t="s">
        <v>34</v>
      </c>
      <c r="D315" s="18"/>
      <c r="E315" s="12">
        <v>8406446</v>
      </c>
      <c r="F315" s="12">
        <v>3849597</v>
      </c>
      <c r="G315" s="12">
        <v>8755595</v>
      </c>
      <c r="H315" s="12"/>
      <c r="I315" s="12"/>
      <c r="J315" s="12">
        <v>5532677</v>
      </c>
      <c r="K315" s="12">
        <v>4905998</v>
      </c>
      <c r="L315" s="12">
        <v>3500448</v>
      </c>
      <c r="M315" s="12">
        <v>9811996</v>
      </c>
      <c r="N315" s="5">
        <v>44762757</v>
      </c>
    </row>
    <row r="316" spans="1:14" x14ac:dyDescent="0.3">
      <c r="B316" s="2" t="s">
        <v>43</v>
      </c>
      <c r="D316" s="18"/>
      <c r="E316" s="12">
        <v>8406446</v>
      </c>
      <c r="F316" s="12">
        <v>3849597</v>
      </c>
      <c r="G316" s="12">
        <v>8755595</v>
      </c>
      <c r="H316" s="12"/>
      <c r="I316" s="12"/>
      <c r="J316" s="12">
        <v>5532677</v>
      </c>
      <c r="K316" s="12">
        <v>4905998</v>
      </c>
      <c r="L316" s="12">
        <v>3500448</v>
      </c>
      <c r="M316" s="12">
        <v>9811996</v>
      </c>
      <c r="N316" s="5">
        <v>44762757</v>
      </c>
    </row>
    <row r="317" spans="1:14" x14ac:dyDescent="0.3">
      <c r="B317" s="2" t="s">
        <v>36</v>
      </c>
      <c r="D317" s="18"/>
      <c r="E317" s="12">
        <v>0</v>
      </c>
      <c r="F317" s="12">
        <v>0</v>
      </c>
      <c r="G317" s="12">
        <v>0</v>
      </c>
      <c r="H317" s="12"/>
      <c r="I317" s="12"/>
      <c r="J317" s="12">
        <v>0</v>
      </c>
      <c r="K317" s="12">
        <v>0</v>
      </c>
      <c r="L317" s="12">
        <v>0</v>
      </c>
      <c r="M317" s="12">
        <v>0</v>
      </c>
      <c r="N317" s="5">
        <v>0</v>
      </c>
    </row>
    <row r="318" spans="1:14" x14ac:dyDescent="0.3">
      <c r="B318" s="2" t="s">
        <v>37</v>
      </c>
      <c r="D318" s="18"/>
      <c r="E318" s="23" t="s">
        <v>59</v>
      </c>
      <c r="F318" s="23" t="s">
        <v>59</v>
      </c>
      <c r="G318" s="23" t="s">
        <v>59</v>
      </c>
      <c r="H318" s="23"/>
      <c r="I318" s="23"/>
      <c r="J318" s="23" t="s">
        <v>59</v>
      </c>
      <c r="K318" s="23" t="s">
        <v>59</v>
      </c>
      <c r="L318" s="23" t="s">
        <v>59</v>
      </c>
      <c r="M318" s="23" t="s">
        <v>59</v>
      </c>
    </row>
    <row r="319" spans="1:14" x14ac:dyDescent="0.3">
      <c r="D319" s="18"/>
      <c r="E319" s="23"/>
      <c r="F319" s="23"/>
      <c r="G319" s="23"/>
      <c r="H319" s="23"/>
      <c r="I319" s="23"/>
      <c r="J319" s="23"/>
      <c r="K319" s="23"/>
      <c r="L319" s="23"/>
      <c r="M319" s="23"/>
    </row>
    <row r="320" spans="1:14" x14ac:dyDescent="0.3">
      <c r="A320" s="1">
        <v>21</v>
      </c>
      <c r="B320" s="2" t="s">
        <v>24</v>
      </c>
      <c r="C320" s="15" t="s">
        <v>117</v>
      </c>
      <c r="D320" s="18"/>
      <c r="E320" s="23"/>
      <c r="F320" s="12"/>
      <c r="G320" s="12"/>
      <c r="H320" s="12"/>
      <c r="I320" s="12"/>
      <c r="J320" s="12"/>
      <c r="K320" s="12"/>
      <c r="L320" s="12"/>
      <c r="M320" s="12"/>
    </row>
    <row r="321" spans="1:14" x14ac:dyDescent="0.3">
      <c r="B321" s="2" t="s">
        <v>27</v>
      </c>
      <c r="C321" s="6">
        <v>2022</v>
      </c>
      <c r="D321" s="18"/>
      <c r="E321" s="23"/>
      <c r="F321" s="12"/>
      <c r="G321" s="12"/>
      <c r="H321" s="12"/>
      <c r="I321" s="12"/>
      <c r="J321" s="12"/>
      <c r="K321" s="12"/>
      <c r="L321" s="12"/>
      <c r="M321" s="12"/>
    </row>
    <row r="322" spans="1:14" x14ac:dyDescent="0.3">
      <c r="B322" s="2" t="s">
        <v>28</v>
      </c>
      <c r="C322" s="6" t="s">
        <v>112</v>
      </c>
      <c r="D322" s="18"/>
      <c r="E322" s="23"/>
      <c r="F322" s="12"/>
      <c r="G322" s="12"/>
      <c r="H322" s="12"/>
      <c r="I322" s="12"/>
      <c r="J322" s="12"/>
      <c r="K322" s="12"/>
      <c r="L322" s="12"/>
      <c r="M322" s="12"/>
    </row>
    <row r="323" spans="1:14" x14ac:dyDescent="0.3">
      <c r="B323" s="2" t="s">
        <v>30</v>
      </c>
      <c r="C323" s="6" t="s">
        <v>113</v>
      </c>
      <c r="D323" s="18"/>
      <c r="E323" s="23"/>
      <c r="F323" s="12"/>
      <c r="G323" s="12"/>
      <c r="H323" s="12"/>
      <c r="I323" s="12"/>
      <c r="J323" s="12"/>
      <c r="K323" s="12"/>
      <c r="L323" s="12"/>
      <c r="M323" s="12"/>
    </row>
    <row r="324" spans="1:14" x14ac:dyDescent="0.3">
      <c r="B324" s="2" t="s">
        <v>32</v>
      </c>
      <c r="C324" s="6" t="s">
        <v>53</v>
      </c>
      <c r="D324" s="18"/>
      <c r="E324" s="23"/>
      <c r="F324" s="12"/>
      <c r="G324" s="12"/>
      <c r="H324" s="12"/>
      <c r="I324" s="12"/>
      <c r="J324" s="12"/>
      <c r="K324" s="12"/>
      <c r="L324" s="12"/>
      <c r="M324" s="12"/>
    </row>
    <row r="325" spans="1:14" x14ac:dyDescent="0.3">
      <c r="B325" s="2" t="s">
        <v>34</v>
      </c>
      <c r="D325" s="12"/>
      <c r="E325" s="12">
        <v>10931065</v>
      </c>
      <c r="F325" s="12">
        <v>5013429</v>
      </c>
      <c r="G325" s="12">
        <v>11378693</v>
      </c>
      <c r="H325" s="12"/>
      <c r="I325" s="12"/>
      <c r="J325" s="12">
        <v>7188899</v>
      </c>
      <c r="K325" s="12">
        <v>6374217</v>
      </c>
      <c r="L325" s="12">
        <v>4556849</v>
      </c>
      <c r="M325" s="12">
        <v>12748433</v>
      </c>
      <c r="N325" s="5">
        <v>58191585</v>
      </c>
    </row>
    <row r="326" spans="1:14" x14ac:dyDescent="0.3">
      <c r="B326" s="2" t="s">
        <v>43</v>
      </c>
      <c r="D326" s="12"/>
      <c r="E326" s="12">
        <v>10931065</v>
      </c>
      <c r="F326" s="12">
        <v>5013429</v>
      </c>
      <c r="G326" s="12">
        <v>11378693</v>
      </c>
      <c r="H326" s="12"/>
      <c r="I326" s="12"/>
      <c r="J326" s="12">
        <v>7188899</v>
      </c>
      <c r="K326" s="12">
        <v>6374217</v>
      </c>
      <c r="L326" s="12">
        <v>4556849</v>
      </c>
      <c r="M326" s="12">
        <v>12748433</v>
      </c>
      <c r="N326" s="5">
        <v>58191585</v>
      </c>
    </row>
    <row r="327" spans="1:14" x14ac:dyDescent="0.3">
      <c r="B327" s="2" t="s">
        <v>36</v>
      </c>
      <c r="D327" s="12"/>
      <c r="E327" s="12">
        <v>0</v>
      </c>
      <c r="F327" s="12">
        <v>0</v>
      </c>
      <c r="G327" s="12">
        <v>0</v>
      </c>
      <c r="H327" s="12"/>
      <c r="I327" s="12"/>
      <c r="J327" s="12">
        <v>0</v>
      </c>
      <c r="K327" s="12">
        <v>0</v>
      </c>
      <c r="L327" s="12">
        <v>0</v>
      </c>
      <c r="M327" s="12">
        <v>0</v>
      </c>
      <c r="N327" s="5">
        <v>0</v>
      </c>
    </row>
    <row r="328" spans="1:14" x14ac:dyDescent="0.3">
      <c r="B328" s="2" t="s">
        <v>37</v>
      </c>
      <c r="D328" s="23"/>
      <c r="E328" s="23" t="s">
        <v>59</v>
      </c>
      <c r="F328" s="23" t="s">
        <v>59</v>
      </c>
      <c r="G328" s="23" t="s">
        <v>59</v>
      </c>
      <c r="H328" s="23"/>
      <c r="I328" s="23"/>
      <c r="J328" s="23" t="s">
        <v>59</v>
      </c>
      <c r="K328" s="23" t="s">
        <v>59</v>
      </c>
      <c r="L328" s="23" t="s">
        <v>59</v>
      </c>
      <c r="M328" s="23" t="s">
        <v>59</v>
      </c>
    </row>
    <row r="329" spans="1:14" x14ac:dyDescent="0.3">
      <c r="D329" s="18"/>
      <c r="E329" s="23"/>
      <c r="F329" s="23"/>
      <c r="G329" s="23"/>
      <c r="H329" s="23"/>
      <c r="I329" s="23"/>
      <c r="J329" s="23"/>
      <c r="K329" s="23"/>
      <c r="L329" s="23"/>
      <c r="M329" s="23"/>
    </row>
    <row r="330" spans="1:14" x14ac:dyDescent="0.3">
      <c r="A330" s="1">
        <v>22</v>
      </c>
      <c r="B330" s="2" t="s">
        <v>24</v>
      </c>
      <c r="C330" s="15" t="s">
        <v>118</v>
      </c>
      <c r="D330" s="18"/>
      <c r="E330" s="23"/>
      <c r="F330" s="12"/>
      <c r="G330" s="12"/>
      <c r="H330" s="12"/>
      <c r="I330" s="12"/>
      <c r="J330" s="12"/>
      <c r="K330" s="12"/>
      <c r="L330" s="12"/>
      <c r="M330" s="12"/>
    </row>
    <row r="331" spans="1:14" x14ac:dyDescent="0.3">
      <c r="B331" s="2" t="s">
        <v>27</v>
      </c>
      <c r="C331" s="6">
        <v>2022</v>
      </c>
      <c r="D331" s="18"/>
      <c r="E331" s="23"/>
      <c r="F331" s="12"/>
      <c r="G331" s="12"/>
      <c r="H331" s="12"/>
      <c r="I331" s="12"/>
      <c r="J331" s="12"/>
      <c r="K331" s="12"/>
      <c r="L331" s="12"/>
      <c r="M331" s="12"/>
    </row>
    <row r="332" spans="1:14" x14ac:dyDescent="0.3">
      <c r="B332" s="2" t="s">
        <v>28</v>
      </c>
      <c r="C332" s="6" t="s">
        <v>109</v>
      </c>
      <c r="D332" s="18"/>
      <c r="E332" s="23"/>
      <c r="F332" s="12"/>
      <c r="G332" s="12"/>
      <c r="H332" s="12"/>
      <c r="I332" s="12"/>
      <c r="J332" s="12"/>
      <c r="K332" s="12"/>
      <c r="L332" s="12"/>
      <c r="M332" s="12"/>
    </row>
    <row r="333" spans="1:14" x14ac:dyDescent="0.3">
      <c r="B333" s="2" t="s">
        <v>30</v>
      </c>
      <c r="C333" s="6" t="s">
        <v>113</v>
      </c>
      <c r="D333" s="18"/>
      <c r="E333" s="23"/>
      <c r="F333" s="12"/>
      <c r="G333" s="12"/>
      <c r="H333" s="12"/>
      <c r="I333" s="12"/>
      <c r="J333" s="12"/>
      <c r="K333" s="12"/>
      <c r="L333" s="12"/>
      <c r="M333" s="12"/>
    </row>
    <row r="334" spans="1:14" x14ac:dyDescent="0.3">
      <c r="B334" s="2" t="s">
        <v>32</v>
      </c>
      <c r="C334" s="6" t="s">
        <v>53</v>
      </c>
      <c r="D334" s="18"/>
      <c r="E334" s="23"/>
      <c r="F334" s="12"/>
      <c r="G334" s="12"/>
      <c r="H334" s="12"/>
      <c r="I334" s="12"/>
      <c r="J334" s="12"/>
      <c r="K334" s="12"/>
      <c r="L334" s="12"/>
      <c r="M334" s="12"/>
    </row>
    <row r="335" spans="1:14" x14ac:dyDescent="0.3">
      <c r="B335" s="2" t="s">
        <v>34</v>
      </c>
      <c r="D335" s="12"/>
      <c r="E335" s="12">
        <v>16347359</v>
      </c>
      <c r="F335" s="12">
        <v>4359893</v>
      </c>
      <c r="G335" s="12">
        <v>16347359</v>
      </c>
      <c r="H335" s="12">
        <v>6544315</v>
      </c>
      <c r="I335" s="12"/>
      <c r="J335" s="12">
        <v>1745748</v>
      </c>
      <c r="K335" s="12"/>
      <c r="L335" s="12">
        <v>6544315</v>
      </c>
      <c r="M335" s="12">
        <v>15255148</v>
      </c>
      <c r="N335" s="5">
        <v>67144137</v>
      </c>
    </row>
    <row r="336" spans="1:14" x14ac:dyDescent="0.3">
      <c r="B336" s="2" t="s">
        <v>43</v>
      </c>
      <c r="D336" s="12"/>
      <c r="E336" s="12">
        <v>16347359</v>
      </c>
      <c r="F336" s="12">
        <v>4359893</v>
      </c>
      <c r="G336" s="12">
        <v>16347359</v>
      </c>
      <c r="H336" s="12">
        <v>6544315</v>
      </c>
      <c r="I336" s="12"/>
      <c r="J336" s="12">
        <v>1745748</v>
      </c>
      <c r="K336" s="12"/>
      <c r="L336" s="12">
        <v>6544315</v>
      </c>
      <c r="M336" s="12">
        <v>15255148</v>
      </c>
      <c r="N336" s="5">
        <v>67144137</v>
      </c>
    </row>
    <row r="337" spans="1:14" x14ac:dyDescent="0.3">
      <c r="B337" s="2" t="s">
        <v>36</v>
      </c>
      <c r="D337" s="12"/>
      <c r="E337" s="12">
        <v>0</v>
      </c>
      <c r="F337" s="12">
        <v>0</v>
      </c>
      <c r="G337" s="12">
        <v>0</v>
      </c>
      <c r="H337" s="12">
        <v>0</v>
      </c>
      <c r="I337" s="12"/>
      <c r="J337" s="12">
        <v>0</v>
      </c>
      <c r="K337" s="12"/>
      <c r="L337" s="12">
        <v>0</v>
      </c>
      <c r="M337" s="12">
        <v>0</v>
      </c>
      <c r="N337" s="5">
        <v>0</v>
      </c>
    </row>
    <row r="338" spans="1:14" x14ac:dyDescent="0.3">
      <c r="B338" s="2" t="s">
        <v>37</v>
      </c>
      <c r="D338" s="23"/>
      <c r="E338" s="23" t="s">
        <v>59</v>
      </c>
      <c r="F338" s="23" t="s">
        <v>59</v>
      </c>
      <c r="G338" s="23" t="s">
        <v>59</v>
      </c>
      <c r="H338" s="23"/>
      <c r="I338" s="23"/>
      <c r="J338" s="23" t="s">
        <v>59</v>
      </c>
      <c r="K338" s="23"/>
      <c r="L338" s="23" t="s">
        <v>59</v>
      </c>
      <c r="M338" s="23" t="s">
        <v>59</v>
      </c>
    </row>
    <row r="339" spans="1:14" x14ac:dyDescent="0.3">
      <c r="D339" s="23"/>
      <c r="E339" s="23"/>
      <c r="F339" s="23"/>
      <c r="G339" s="23"/>
      <c r="H339" s="23"/>
      <c r="I339" s="23"/>
      <c r="J339" s="23"/>
      <c r="K339" s="23"/>
      <c r="L339" s="23"/>
      <c r="M339" s="23"/>
    </row>
    <row r="340" spans="1:14" x14ac:dyDescent="0.3">
      <c r="B340" s="8" t="s">
        <v>119</v>
      </c>
      <c r="D340" s="18"/>
      <c r="E340" s="12"/>
      <c r="F340" s="12"/>
      <c r="G340" s="12"/>
      <c r="H340" s="12"/>
      <c r="I340" s="12"/>
      <c r="J340" s="12"/>
      <c r="K340" s="12"/>
      <c r="L340" s="12"/>
      <c r="M340" s="12"/>
      <c r="N340" s="10"/>
    </row>
    <row r="341" spans="1:14" x14ac:dyDescent="0.3">
      <c r="D341" s="18"/>
      <c r="E341" s="12"/>
      <c r="F341" s="12"/>
      <c r="G341" s="12"/>
      <c r="H341" s="12"/>
      <c r="I341" s="12"/>
      <c r="J341" s="12"/>
      <c r="K341" s="12"/>
      <c r="L341" s="12"/>
      <c r="M341" s="12"/>
      <c r="N341" s="10"/>
    </row>
    <row r="342" spans="1:14" x14ac:dyDescent="0.3">
      <c r="A342" s="1">
        <v>1</v>
      </c>
      <c r="B342" s="2" t="s">
        <v>24</v>
      </c>
      <c r="C342" s="15" t="s">
        <v>121</v>
      </c>
      <c r="E342" s="17"/>
      <c r="F342" s="17"/>
      <c r="G342" s="17"/>
      <c r="H342" s="17"/>
      <c r="I342" s="17"/>
      <c r="J342" s="17"/>
      <c r="K342" s="17"/>
      <c r="L342" s="17"/>
      <c r="M342" s="17"/>
      <c r="N342" s="10"/>
    </row>
    <row r="343" spans="1:14" x14ac:dyDescent="0.3">
      <c r="B343" s="2" t="s">
        <v>27</v>
      </c>
      <c r="C343" s="6">
        <v>2021</v>
      </c>
      <c r="E343" s="17"/>
      <c r="F343" s="17"/>
      <c r="G343" s="17"/>
      <c r="H343" s="17"/>
      <c r="I343" s="17"/>
      <c r="J343" s="17"/>
      <c r="K343" s="17"/>
      <c r="L343" s="17"/>
      <c r="M343" s="17"/>
      <c r="N343" s="10"/>
    </row>
    <row r="344" spans="1:14" x14ac:dyDescent="0.3">
      <c r="B344" s="2" t="s">
        <v>28</v>
      </c>
      <c r="C344" s="6" t="s">
        <v>122</v>
      </c>
      <c r="E344" s="17"/>
      <c r="F344" s="17"/>
      <c r="G344" s="17"/>
      <c r="H344" s="17"/>
      <c r="I344" s="17"/>
      <c r="J344" s="17"/>
      <c r="K344" s="17"/>
      <c r="L344" s="17"/>
      <c r="M344" s="17"/>
      <c r="N344" s="10"/>
    </row>
    <row r="345" spans="1:14" x14ac:dyDescent="0.3">
      <c r="B345" s="2" t="s">
        <v>30</v>
      </c>
      <c r="C345" s="6" t="s">
        <v>56</v>
      </c>
      <c r="E345" s="17"/>
      <c r="F345" s="17"/>
      <c r="G345" s="17"/>
      <c r="H345" s="17"/>
      <c r="I345" s="17"/>
      <c r="J345" s="17"/>
      <c r="K345" s="17"/>
      <c r="L345" s="17"/>
      <c r="M345" s="17"/>
      <c r="N345" s="10"/>
    </row>
    <row r="346" spans="1:14" x14ac:dyDescent="0.3">
      <c r="B346" s="2" t="s">
        <v>32</v>
      </c>
      <c r="C346" s="6" t="s">
        <v>48</v>
      </c>
      <c r="E346" s="17"/>
      <c r="F346" s="17"/>
      <c r="G346" s="17"/>
      <c r="H346" s="17"/>
      <c r="I346" s="17"/>
      <c r="J346" s="17"/>
      <c r="K346" s="17"/>
      <c r="L346" s="17"/>
      <c r="M346" s="17"/>
      <c r="N346" s="10"/>
    </row>
    <row r="347" spans="1:14" x14ac:dyDescent="0.3">
      <c r="B347" s="2" t="s">
        <v>34</v>
      </c>
      <c r="D347" s="12">
        <v>245000000</v>
      </c>
      <c r="E347" s="12">
        <v>130000000</v>
      </c>
      <c r="F347" s="12">
        <v>100000000</v>
      </c>
      <c r="G347" s="12">
        <v>100000000</v>
      </c>
      <c r="H347" s="12"/>
      <c r="I347" s="12"/>
      <c r="J347" s="12">
        <v>120000000</v>
      </c>
      <c r="K347" s="12">
        <v>70000000</v>
      </c>
      <c r="L347" s="12"/>
      <c r="M347" s="12">
        <v>180000000</v>
      </c>
      <c r="N347" s="24">
        <v>945000000</v>
      </c>
    </row>
    <row r="348" spans="1:14" x14ac:dyDescent="0.3">
      <c r="B348" s="2" t="s">
        <v>43</v>
      </c>
      <c r="D348" s="12">
        <v>157468945</v>
      </c>
      <c r="E348" s="12">
        <v>83554962</v>
      </c>
      <c r="F348" s="12">
        <v>64273048</v>
      </c>
      <c r="G348" s="12">
        <v>64273047</v>
      </c>
      <c r="H348" s="12"/>
      <c r="I348" s="12"/>
      <c r="J348" s="12">
        <v>77127655</v>
      </c>
      <c r="K348" s="12">
        <v>44991129</v>
      </c>
      <c r="L348" s="12"/>
      <c r="M348" s="12">
        <v>115691483</v>
      </c>
      <c r="N348" s="24">
        <v>607380269</v>
      </c>
    </row>
    <row r="349" spans="1:14" x14ac:dyDescent="0.3">
      <c r="B349" s="2" t="s">
        <v>36</v>
      </c>
      <c r="D349" s="12">
        <v>1781352</v>
      </c>
      <c r="E349" s="12">
        <v>945211</v>
      </c>
      <c r="F349" s="12">
        <v>727086</v>
      </c>
      <c r="G349" s="12">
        <v>727086</v>
      </c>
      <c r="H349" s="17"/>
      <c r="I349" s="17"/>
      <c r="J349" s="12">
        <v>872501</v>
      </c>
      <c r="K349" s="12">
        <v>508960</v>
      </c>
      <c r="L349" s="17"/>
      <c r="M349" s="12">
        <v>1308752</v>
      </c>
      <c r="N349" s="5">
        <v>6870948</v>
      </c>
    </row>
    <row r="350" spans="1:14" x14ac:dyDescent="0.3">
      <c r="B350" s="2" t="s">
        <v>37</v>
      </c>
      <c r="D350" s="18" t="s">
        <v>59</v>
      </c>
      <c r="E350" s="23" t="s">
        <v>59</v>
      </c>
      <c r="F350" s="18" t="s">
        <v>59</v>
      </c>
      <c r="G350" s="18" t="s">
        <v>59</v>
      </c>
      <c r="H350" s="18"/>
      <c r="I350" s="18"/>
      <c r="J350" s="18" t="s">
        <v>59</v>
      </c>
      <c r="K350" s="18" t="s">
        <v>59</v>
      </c>
      <c r="L350" s="18"/>
      <c r="M350" s="18" t="s">
        <v>59</v>
      </c>
      <c r="N350" s="10"/>
    </row>
    <row r="351" spans="1:14" x14ac:dyDescent="0.3">
      <c r="N351" s="10"/>
    </row>
    <row r="352" spans="1:14" x14ac:dyDescent="0.3">
      <c r="B352" s="22" t="s">
        <v>123</v>
      </c>
      <c r="N352" s="10"/>
    </row>
    <row r="353" spans="1:15" ht="27.65" customHeight="1" x14ac:dyDescent="0.3">
      <c r="A353" s="9">
        <v>1</v>
      </c>
      <c r="B353" s="39" t="s">
        <v>24</v>
      </c>
      <c r="C353" s="15" t="s">
        <v>124</v>
      </c>
      <c r="N353" s="10"/>
    </row>
    <row r="354" spans="1:15" x14ac:dyDescent="0.3">
      <c r="B354" s="2" t="s">
        <v>32</v>
      </c>
      <c r="C354" s="6" t="s">
        <v>48</v>
      </c>
      <c r="G354" s="17"/>
      <c r="N354" s="10"/>
      <c r="O354" s="19"/>
    </row>
    <row r="355" spans="1:15" x14ac:dyDescent="0.3">
      <c r="B355" s="2" t="s">
        <v>125</v>
      </c>
      <c r="C355" s="21"/>
      <c r="D355" s="12"/>
      <c r="E355" s="12"/>
      <c r="F355" s="12"/>
      <c r="G355" s="12">
        <v>81126</v>
      </c>
      <c r="H355" s="12"/>
      <c r="I355" s="12"/>
      <c r="J355" s="12">
        <v>7866</v>
      </c>
      <c r="K355" s="12"/>
      <c r="L355" s="12">
        <v>37201</v>
      </c>
      <c r="M355" s="12">
        <v>49581</v>
      </c>
      <c r="N355" s="5">
        <v>175774</v>
      </c>
      <c r="O355" s="19"/>
    </row>
    <row r="356" spans="1:15" x14ac:dyDescent="0.3">
      <c r="B356" s="2" t="s">
        <v>36</v>
      </c>
      <c r="C356" s="21"/>
      <c r="D356" s="12"/>
      <c r="E356" s="12"/>
      <c r="F356" s="12"/>
      <c r="G356" s="12">
        <v>12750801</v>
      </c>
      <c r="H356" s="12"/>
      <c r="I356" s="12"/>
      <c r="J356" s="12">
        <v>1389916</v>
      </c>
      <c r="K356" s="12"/>
      <c r="L356" s="12">
        <v>5900782</v>
      </c>
      <c r="M356" s="12">
        <v>9505906</v>
      </c>
      <c r="N356" s="5">
        <v>29547405</v>
      </c>
    </row>
    <row r="357" spans="1:15" x14ac:dyDescent="0.3">
      <c r="D357" s="27"/>
      <c r="E357" s="17"/>
      <c r="F357" s="17"/>
      <c r="G357" s="17"/>
      <c r="N357" s="10"/>
    </row>
    <row r="358" spans="1:15" x14ac:dyDescent="0.3">
      <c r="A358" s="9">
        <f>A353+1</f>
        <v>2</v>
      </c>
      <c r="B358" s="39" t="s">
        <v>24</v>
      </c>
      <c r="C358" s="15" t="s">
        <v>127</v>
      </c>
      <c r="D358" s="28"/>
      <c r="E358" s="17"/>
      <c r="F358" s="17"/>
      <c r="G358" s="17"/>
      <c r="N358" s="10"/>
    </row>
    <row r="359" spans="1:15" x14ac:dyDescent="0.3">
      <c r="B359" s="2" t="s">
        <v>32</v>
      </c>
      <c r="C359" s="6" t="s">
        <v>48</v>
      </c>
      <c r="E359" s="17"/>
      <c r="F359" s="17"/>
      <c r="G359" s="17"/>
      <c r="N359" s="10"/>
    </row>
    <row r="360" spans="1:15" x14ac:dyDescent="0.3">
      <c r="B360" s="2" t="s">
        <v>125</v>
      </c>
      <c r="C360" s="21"/>
      <c r="D360" s="12"/>
      <c r="E360" s="12">
        <v>4672175</v>
      </c>
      <c r="F360" s="12"/>
      <c r="G360" s="12">
        <v>7047296</v>
      </c>
      <c r="H360" s="12"/>
      <c r="I360" s="12"/>
      <c r="J360" s="12"/>
      <c r="K360" s="12"/>
      <c r="L360" s="12"/>
      <c r="M360" s="12"/>
      <c r="N360" s="5">
        <v>11719471</v>
      </c>
    </row>
    <row r="361" spans="1:15" x14ac:dyDescent="0.3">
      <c r="B361" s="2" t="s">
        <v>36</v>
      </c>
      <c r="C361" s="21"/>
      <c r="D361" s="12"/>
      <c r="E361" s="12">
        <v>3863337</v>
      </c>
      <c r="F361" s="12"/>
      <c r="G361" s="12">
        <v>4316163</v>
      </c>
      <c r="H361" s="12"/>
      <c r="I361" s="12"/>
      <c r="J361" s="12"/>
      <c r="K361" s="12"/>
      <c r="L361" s="12"/>
      <c r="M361" s="12"/>
      <c r="N361" s="5">
        <v>8179500</v>
      </c>
    </row>
    <row r="362" spans="1:15" ht="14.5" x14ac:dyDescent="0.3">
      <c r="E362" s="30"/>
      <c r="F362" s="18"/>
      <c r="G362" s="12"/>
      <c r="H362" s="18"/>
      <c r="I362" s="18"/>
      <c r="J362" s="18"/>
      <c r="K362" s="18"/>
      <c r="L362" s="18"/>
      <c r="M362" s="18"/>
    </row>
    <row r="363" spans="1:15" ht="14.5" x14ac:dyDescent="0.3">
      <c r="A363" s="9">
        <f>A358+1</f>
        <v>3</v>
      </c>
      <c r="B363" s="39" t="s">
        <v>24</v>
      </c>
      <c r="C363" s="15" t="s">
        <v>128</v>
      </c>
      <c r="E363" s="29"/>
      <c r="G363" s="17"/>
      <c r="N363" s="10"/>
    </row>
    <row r="364" spans="1:15" ht="14.5" x14ac:dyDescent="0.3">
      <c r="B364" s="2" t="s">
        <v>32</v>
      </c>
      <c r="C364" s="6" t="s">
        <v>48</v>
      </c>
      <c r="E364" s="29"/>
      <c r="G364" s="17"/>
      <c r="N364" s="10"/>
    </row>
    <row r="365" spans="1:15" x14ac:dyDescent="0.3">
      <c r="B365" s="2" t="s">
        <v>125</v>
      </c>
      <c r="C365" s="21"/>
      <c r="D365" s="12"/>
      <c r="E365" s="12">
        <v>3481042</v>
      </c>
      <c r="F365" s="12"/>
      <c r="G365" s="12">
        <v>10359613</v>
      </c>
      <c r="H365" s="12"/>
      <c r="I365" s="12"/>
      <c r="J365" s="12"/>
      <c r="K365" s="12"/>
      <c r="L365" s="12">
        <v>13187010</v>
      </c>
      <c r="M365" s="12"/>
      <c r="N365" s="5">
        <v>27027665</v>
      </c>
    </row>
    <row r="366" spans="1:15" x14ac:dyDescent="0.3">
      <c r="B366" s="2" t="s">
        <v>36</v>
      </c>
      <c r="C366" s="21"/>
      <c r="D366" s="12"/>
      <c r="E366" s="12">
        <v>2873394</v>
      </c>
      <c r="F366" s="12"/>
      <c r="G366" s="12">
        <v>10876296</v>
      </c>
      <c r="H366" s="12"/>
      <c r="I366" s="12"/>
      <c r="J366" s="12"/>
      <c r="K366" s="12"/>
      <c r="L366" s="12">
        <v>10392698</v>
      </c>
      <c r="M366" s="12"/>
      <c r="N366" s="5">
        <v>24142388</v>
      </c>
    </row>
    <row r="367" spans="1:15" x14ac:dyDescent="0.3">
      <c r="C367" s="15"/>
      <c r="E367" s="17"/>
      <c r="F367" s="17"/>
      <c r="G367" s="17"/>
      <c r="N367" s="10"/>
    </row>
    <row r="368" spans="1:15" x14ac:dyDescent="0.3">
      <c r="A368" s="9">
        <f>A363+1</f>
        <v>4</v>
      </c>
      <c r="B368" s="39" t="s">
        <v>24</v>
      </c>
      <c r="C368" s="15" t="s">
        <v>129</v>
      </c>
      <c r="E368" s="17"/>
      <c r="F368" s="17"/>
      <c r="G368" s="17"/>
      <c r="N368" s="10"/>
    </row>
    <row r="369" spans="1:14" x14ac:dyDescent="0.3">
      <c r="B369" s="2" t="s">
        <v>32</v>
      </c>
      <c r="C369" s="6" t="s">
        <v>48</v>
      </c>
      <c r="E369" s="17"/>
      <c r="F369" s="17"/>
      <c r="G369" s="17"/>
      <c r="N369" s="10"/>
    </row>
    <row r="370" spans="1:14" x14ac:dyDescent="0.3">
      <c r="B370" s="2" t="s">
        <v>125</v>
      </c>
      <c r="C370" s="21"/>
      <c r="D370" s="12"/>
      <c r="E370" s="12">
        <v>2875316</v>
      </c>
      <c r="F370" s="12"/>
      <c r="G370" s="12">
        <v>5783649</v>
      </c>
      <c r="H370" s="12"/>
      <c r="I370" s="12"/>
      <c r="J370" s="12"/>
      <c r="K370" s="12">
        <v>2217599</v>
      </c>
      <c r="L370" s="12"/>
      <c r="M370" s="12"/>
      <c r="N370" s="5">
        <v>10876564</v>
      </c>
    </row>
    <row r="371" spans="1:14" x14ac:dyDescent="0.3">
      <c r="B371" s="2" t="s">
        <v>36</v>
      </c>
      <c r="C371" s="21"/>
      <c r="D371" s="12"/>
      <c r="E371" s="12">
        <v>13919985</v>
      </c>
      <c r="F371" s="12"/>
      <c r="G371" s="12">
        <v>29175791</v>
      </c>
      <c r="H371" s="12"/>
      <c r="I371" s="12"/>
      <c r="J371" s="12"/>
      <c r="K371" s="12">
        <v>5658858</v>
      </c>
      <c r="L371" s="12"/>
      <c r="M371" s="12"/>
      <c r="N371" s="5">
        <v>48754634</v>
      </c>
    </row>
    <row r="372" spans="1:14" x14ac:dyDescent="0.3">
      <c r="G372" s="17"/>
      <c r="N372" s="10"/>
    </row>
    <row r="373" spans="1:14" x14ac:dyDescent="0.3">
      <c r="A373" s="9">
        <f>A368+1</f>
        <v>5</v>
      </c>
      <c r="B373" s="39" t="s">
        <v>24</v>
      </c>
      <c r="C373" s="15" t="s">
        <v>130</v>
      </c>
      <c r="G373" s="17"/>
      <c r="N373" s="10"/>
    </row>
    <row r="374" spans="1:14" x14ac:dyDescent="0.3">
      <c r="B374" s="2" t="s">
        <v>32</v>
      </c>
      <c r="C374" s="6" t="s">
        <v>48</v>
      </c>
      <c r="G374" s="17"/>
      <c r="N374" s="10"/>
    </row>
    <row r="375" spans="1:14" x14ac:dyDescent="0.3">
      <c r="B375" s="2" t="s">
        <v>125</v>
      </c>
      <c r="C375" s="21"/>
      <c r="D375" s="12"/>
      <c r="E375" s="12"/>
      <c r="F375" s="12">
        <v>4282978</v>
      </c>
      <c r="G375" s="12"/>
      <c r="H375" s="12"/>
      <c r="I375" s="12"/>
      <c r="J375" s="12">
        <v>1752540</v>
      </c>
      <c r="K375" s="12"/>
      <c r="L375" s="12"/>
      <c r="M375" s="12">
        <v>9328792</v>
      </c>
      <c r="N375" s="5">
        <v>15364310</v>
      </c>
    </row>
    <row r="376" spans="1:14" x14ac:dyDescent="0.3">
      <c r="B376" s="2" t="s">
        <v>36</v>
      </c>
      <c r="C376" s="21"/>
      <c r="D376" s="12"/>
      <c r="E376" s="12"/>
      <c r="F376" s="12">
        <v>2857752</v>
      </c>
      <c r="G376" s="12"/>
      <c r="H376" s="12"/>
      <c r="I376" s="12"/>
      <c r="J376" s="12">
        <v>1396323</v>
      </c>
      <c r="K376" s="12"/>
      <c r="L376" s="12"/>
      <c r="M376" s="12">
        <v>7325946</v>
      </c>
      <c r="N376" s="5">
        <v>11580021</v>
      </c>
    </row>
    <row r="377" spans="1:14" x14ac:dyDescent="0.3">
      <c r="G377" s="17"/>
      <c r="N377" s="10"/>
    </row>
    <row r="378" spans="1:14" x14ac:dyDescent="0.3">
      <c r="A378" s="9">
        <f>A373+1</f>
        <v>6</v>
      </c>
      <c r="B378" s="39" t="s">
        <v>24</v>
      </c>
      <c r="C378" s="15" t="s">
        <v>131</v>
      </c>
      <c r="G378" s="17"/>
      <c r="N378" s="10"/>
    </row>
    <row r="379" spans="1:14" x14ac:dyDescent="0.3">
      <c r="B379" s="2" t="s">
        <v>32</v>
      </c>
      <c r="C379" s="6" t="s">
        <v>48</v>
      </c>
      <c r="N379" s="10"/>
    </row>
    <row r="380" spans="1:14" x14ac:dyDescent="0.3">
      <c r="B380" s="2" t="s">
        <v>125</v>
      </c>
      <c r="C380" s="21"/>
      <c r="D380" s="12">
        <v>8836810</v>
      </c>
      <c r="E380" s="12">
        <v>9888614</v>
      </c>
      <c r="F380" s="12">
        <v>6732798</v>
      </c>
      <c r="G380" s="12"/>
      <c r="H380" s="12"/>
      <c r="I380" s="12"/>
      <c r="J380" s="12">
        <v>9086434</v>
      </c>
      <c r="K380" s="12">
        <v>6312036</v>
      </c>
      <c r="L380" s="12">
        <v>11151102</v>
      </c>
      <c r="M380" s="12">
        <v>32607367</v>
      </c>
      <c r="N380" s="5">
        <v>84615161</v>
      </c>
    </row>
    <row r="381" spans="1:14" x14ac:dyDescent="0.3">
      <c r="B381" s="2" t="s">
        <v>36</v>
      </c>
      <c r="C381" s="21"/>
      <c r="D381" s="12">
        <v>7315</v>
      </c>
      <c r="E381" s="12">
        <v>8185</v>
      </c>
      <c r="F381" s="12">
        <v>5573</v>
      </c>
      <c r="G381" s="12"/>
      <c r="H381" s="12"/>
      <c r="I381" s="12"/>
      <c r="J381" s="12">
        <v>1042491</v>
      </c>
      <c r="K381" s="12">
        <v>5225</v>
      </c>
      <c r="L381" s="12">
        <v>9230</v>
      </c>
      <c r="M381" s="12">
        <v>4806078</v>
      </c>
      <c r="N381" s="5">
        <v>5884097</v>
      </c>
    </row>
    <row r="382" spans="1:14" x14ac:dyDescent="0.3">
      <c r="G382" s="17"/>
      <c r="J382" s="18"/>
      <c r="K382" s="18"/>
      <c r="L382" s="18"/>
      <c r="M382" s="18"/>
    </row>
    <row r="383" spans="1:14" x14ac:dyDescent="0.3">
      <c r="A383" s="9">
        <f>A378+1</f>
        <v>7</v>
      </c>
      <c r="B383" s="39" t="s">
        <v>24</v>
      </c>
      <c r="C383" s="15" t="s">
        <v>132</v>
      </c>
      <c r="G383" s="17"/>
      <c r="N383" s="10"/>
    </row>
    <row r="384" spans="1:14" x14ac:dyDescent="0.3">
      <c r="B384" s="2" t="s">
        <v>32</v>
      </c>
      <c r="C384" s="6" t="s">
        <v>48</v>
      </c>
      <c r="G384" s="17"/>
      <c r="N384" s="10"/>
    </row>
    <row r="385" spans="1:14" x14ac:dyDescent="0.3">
      <c r="B385" s="2" t="s">
        <v>125</v>
      </c>
      <c r="C385" s="21"/>
      <c r="D385" s="12">
        <v>23918933</v>
      </c>
      <c r="E385" s="12">
        <v>24282912</v>
      </c>
      <c r="F385" s="12">
        <v>9353316</v>
      </c>
      <c r="G385" s="12">
        <v>44585391</v>
      </c>
      <c r="H385" s="12"/>
      <c r="I385" s="12"/>
      <c r="J385" s="12">
        <v>11559202</v>
      </c>
      <c r="K385" s="12">
        <v>16517548</v>
      </c>
      <c r="L385" s="12">
        <v>20519793</v>
      </c>
      <c r="M385" s="12"/>
      <c r="N385" s="24">
        <v>150737095</v>
      </c>
    </row>
    <row r="386" spans="1:14" x14ac:dyDescent="0.3">
      <c r="B386" s="2" t="s">
        <v>36</v>
      </c>
      <c r="C386" s="21"/>
      <c r="D386" s="12">
        <v>14534382</v>
      </c>
      <c r="E386" s="12">
        <v>22827321</v>
      </c>
      <c r="F386" s="12">
        <v>155843</v>
      </c>
      <c r="G386" s="12">
        <v>19790161</v>
      </c>
      <c r="H386" s="12"/>
      <c r="I386" s="12"/>
      <c r="J386" s="12">
        <v>396867</v>
      </c>
      <c r="K386" s="12">
        <v>7286512</v>
      </c>
      <c r="L386" s="12">
        <v>15506481</v>
      </c>
      <c r="M386" s="12"/>
      <c r="N386" s="24">
        <v>80497567</v>
      </c>
    </row>
    <row r="387" spans="1:14" ht="14.5" x14ac:dyDescent="0.35">
      <c r="C387"/>
      <c r="E387" s="17"/>
      <c r="F387" s="17"/>
      <c r="G387" s="17"/>
      <c r="H387" s="17"/>
      <c r="I387" s="17"/>
      <c r="J387" s="17"/>
      <c r="K387" s="17"/>
      <c r="L387" s="17"/>
      <c r="M387" s="17"/>
      <c r="N387" s="17"/>
    </row>
    <row r="388" spans="1:14" ht="13.5" x14ac:dyDescent="0.25">
      <c r="A388" s="9">
        <f>A383+1</f>
        <v>8</v>
      </c>
      <c r="B388" s="39" t="s">
        <v>24</v>
      </c>
      <c r="C388" s="15" t="s">
        <v>133</v>
      </c>
      <c r="G388" s="17"/>
      <c r="H388" s="17"/>
      <c r="I388" s="17"/>
      <c r="J388" s="17"/>
      <c r="L388" s="17"/>
      <c r="M388" s="17"/>
      <c r="N388" s="17"/>
    </row>
    <row r="389" spans="1:14" ht="13.5" x14ac:dyDescent="0.25">
      <c r="B389" s="2" t="s">
        <v>32</v>
      </c>
      <c r="C389" s="6" t="s">
        <v>48</v>
      </c>
      <c r="G389" s="17"/>
      <c r="H389" s="17"/>
      <c r="I389" s="17"/>
      <c r="J389" s="17"/>
      <c r="L389" s="17"/>
      <c r="M389" s="17"/>
      <c r="N389" s="17"/>
    </row>
    <row r="390" spans="1:14" x14ac:dyDescent="0.3">
      <c r="B390" s="2" t="s">
        <v>125</v>
      </c>
      <c r="D390" s="12"/>
      <c r="E390" s="12"/>
      <c r="F390" s="12">
        <v>10288244</v>
      </c>
      <c r="G390" s="12"/>
      <c r="H390" s="12"/>
      <c r="I390" s="12"/>
      <c r="J390" s="12"/>
      <c r="K390" s="12"/>
      <c r="L390" s="12"/>
      <c r="M390" s="12"/>
      <c r="N390" s="24">
        <v>10288244</v>
      </c>
    </row>
    <row r="391" spans="1:14" x14ac:dyDescent="0.3">
      <c r="B391" s="2" t="s">
        <v>36</v>
      </c>
      <c r="D391" s="12"/>
      <c r="E391" s="12"/>
      <c r="F391" s="12">
        <v>5682183</v>
      </c>
      <c r="G391" s="12"/>
      <c r="H391" s="12"/>
      <c r="I391" s="12"/>
      <c r="J391" s="12"/>
      <c r="K391" s="12"/>
      <c r="L391" s="12"/>
      <c r="M391" s="12"/>
      <c r="N391" s="24">
        <v>5682183</v>
      </c>
    </row>
    <row r="392" spans="1:14" x14ac:dyDescent="0.3">
      <c r="G392" s="17"/>
      <c r="N392" s="10"/>
    </row>
    <row r="393" spans="1:14" x14ac:dyDescent="0.3">
      <c r="A393" s="9">
        <f>A388+1</f>
        <v>9</v>
      </c>
      <c r="B393" s="39" t="s">
        <v>24</v>
      </c>
      <c r="C393" s="15" t="s">
        <v>134</v>
      </c>
      <c r="G393" s="17"/>
      <c r="N393" s="10"/>
    </row>
    <row r="394" spans="1:14" x14ac:dyDescent="0.3">
      <c r="B394" s="2" t="s">
        <v>32</v>
      </c>
      <c r="C394" s="6" t="s">
        <v>48</v>
      </c>
      <c r="G394" s="17"/>
      <c r="N394" s="10"/>
    </row>
    <row r="395" spans="1:14" x14ac:dyDescent="0.3">
      <c r="B395" s="2" t="s">
        <v>125</v>
      </c>
      <c r="C395" s="21"/>
      <c r="D395" s="12">
        <v>20881722</v>
      </c>
      <c r="E395" s="12">
        <v>11350755</v>
      </c>
      <c r="F395" s="12">
        <v>16954712</v>
      </c>
      <c r="G395" s="12">
        <v>39347043</v>
      </c>
      <c r="H395" s="12"/>
      <c r="I395" s="12"/>
      <c r="J395" s="12">
        <v>18313198</v>
      </c>
      <c r="K395" s="12">
        <v>22135781</v>
      </c>
      <c r="L395" s="12">
        <v>24662739</v>
      </c>
      <c r="M395" s="12">
        <v>25783479</v>
      </c>
      <c r="N395" s="24">
        <v>179429429</v>
      </c>
    </row>
    <row r="396" spans="1:14" x14ac:dyDescent="0.3">
      <c r="B396" s="2" t="s">
        <v>36</v>
      </c>
      <c r="C396" s="21"/>
      <c r="D396" s="12">
        <v>0</v>
      </c>
      <c r="E396" s="12">
        <v>0</v>
      </c>
      <c r="F396" s="12">
        <v>15473871</v>
      </c>
      <c r="G396" s="12">
        <v>4815434</v>
      </c>
      <c r="H396" s="12"/>
      <c r="I396" s="12"/>
      <c r="J396" s="12">
        <v>888119</v>
      </c>
      <c r="K396" s="12">
        <v>0</v>
      </c>
      <c r="L396" s="12">
        <v>4444667</v>
      </c>
      <c r="M396" s="12">
        <v>3953872</v>
      </c>
      <c r="N396" s="24">
        <v>29575963</v>
      </c>
    </row>
    <row r="397" spans="1:14" x14ac:dyDescent="0.3">
      <c r="D397" s="17"/>
      <c r="E397" s="17"/>
      <c r="F397" s="12"/>
      <c r="G397" s="12"/>
      <c r="H397" s="12"/>
      <c r="I397" s="12"/>
      <c r="J397" s="12"/>
      <c r="K397" s="12"/>
      <c r="L397" s="12"/>
      <c r="M397" s="12"/>
      <c r="N397" s="24"/>
    </row>
    <row r="398" spans="1:14" x14ac:dyDescent="0.3">
      <c r="A398" s="9">
        <f>A393+1</f>
        <v>10</v>
      </c>
      <c r="B398" s="39" t="s">
        <v>24</v>
      </c>
      <c r="C398" s="15" t="s">
        <v>135</v>
      </c>
      <c r="D398" s="17"/>
      <c r="E398" s="17"/>
      <c r="F398" s="17"/>
      <c r="G398" s="17"/>
      <c r="H398" s="17"/>
      <c r="I398" s="17"/>
      <c r="J398" s="17"/>
      <c r="K398" s="17"/>
      <c r="L398" s="17"/>
      <c r="M398" s="17"/>
      <c r="N398" s="31"/>
    </row>
    <row r="399" spans="1:14" x14ac:dyDescent="0.3">
      <c r="B399" s="2" t="s">
        <v>32</v>
      </c>
      <c r="C399" s="6" t="s">
        <v>48</v>
      </c>
      <c r="D399" s="17"/>
      <c r="E399" s="17"/>
      <c r="F399" s="17"/>
      <c r="G399" s="17"/>
      <c r="H399" s="17"/>
      <c r="I399" s="17"/>
      <c r="J399" s="17"/>
      <c r="K399" s="17"/>
      <c r="L399" s="17"/>
      <c r="M399" s="17"/>
      <c r="N399" s="31"/>
    </row>
    <row r="400" spans="1:14" x14ac:dyDescent="0.3">
      <c r="B400" s="2" t="s">
        <v>125</v>
      </c>
      <c r="D400" s="12"/>
      <c r="E400" s="12"/>
      <c r="F400" s="12"/>
      <c r="G400" s="12"/>
      <c r="H400" s="12"/>
      <c r="I400" s="12"/>
      <c r="J400" s="12"/>
      <c r="K400" s="12"/>
      <c r="L400" s="12">
        <v>23773367</v>
      </c>
      <c r="M400" s="12"/>
      <c r="N400" s="24">
        <v>23773367</v>
      </c>
    </row>
    <row r="401" spans="1:14" x14ac:dyDescent="0.3">
      <c r="B401" s="2" t="s">
        <v>36</v>
      </c>
      <c r="D401" s="12"/>
      <c r="E401" s="12"/>
      <c r="F401" s="12"/>
      <c r="G401" s="12"/>
      <c r="H401" s="12"/>
      <c r="I401" s="12"/>
      <c r="J401" s="12"/>
      <c r="K401" s="12"/>
      <c r="L401" s="12">
        <v>522159</v>
      </c>
      <c r="M401" s="12"/>
      <c r="N401" s="5">
        <v>522159</v>
      </c>
    </row>
    <row r="402" spans="1:14" ht="13.5" x14ac:dyDescent="0.25">
      <c r="D402" s="17"/>
      <c r="E402" s="17"/>
      <c r="F402" s="17"/>
      <c r="G402" s="17"/>
      <c r="H402" s="17"/>
      <c r="I402" s="17"/>
      <c r="J402" s="17"/>
      <c r="K402" s="17"/>
      <c r="L402" s="17"/>
      <c r="M402" s="17"/>
      <c r="N402" s="17"/>
    </row>
    <row r="403" spans="1:14" x14ac:dyDescent="0.3">
      <c r="A403" s="9">
        <f>A398+1</f>
        <v>11</v>
      </c>
      <c r="B403" s="39" t="s">
        <v>24</v>
      </c>
      <c r="C403" s="15" t="s">
        <v>64</v>
      </c>
      <c r="D403" s="14"/>
      <c r="E403" s="14"/>
      <c r="F403" s="14"/>
      <c r="G403" s="14"/>
      <c r="H403" s="14"/>
      <c r="I403" s="14"/>
      <c r="K403" s="14"/>
      <c r="L403" s="14"/>
      <c r="M403" s="14"/>
    </row>
    <row r="404" spans="1:14" x14ac:dyDescent="0.3">
      <c r="B404" s="2" t="s">
        <v>32</v>
      </c>
      <c r="C404" s="16" t="s">
        <v>48</v>
      </c>
      <c r="D404" s="14"/>
      <c r="E404" s="14"/>
      <c r="F404" s="14"/>
      <c r="G404" s="14"/>
      <c r="H404" s="14"/>
      <c r="I404" s="14"/>
      <c r="K404" s="14"/>
      <c r="L404" s="14"/>
      <c r="M404" s="14"/>
    </row>
    <row r="405" spans="1:14" x14ac:dyDescent="0.3">
      <c r="B405" s="2" t="s">
        <v>125</v>
      </c>
      <c r="C405" s="16"/>
      <c r="D405" s="12"/>
      <c r="E405" s="12"/>
      <c r="F405" s="12"/>
      <c r="G405" s="12"/>
      <c r="H405" s="12"/>
      <c r="I405" s="12"/>
      <c r="J405" s="12">
        <v>4884154</v>
      </c>
      <c r="K405" s="12"/>
      <c r="L405" s="12"/>
      <c r="M405" s="12">
        <v>22929097</v>
      </c>
      <c r="N405" s="5">
        <v>27813251</v>
      </c>
    </row>
    <row r="406" spans="1:14" x14ac:dyDescent="0.3">
      <c r="B406" s="2" t="s">
        <v>36</v>
      </c>
      <c r="C406" s="16"/>
      <c r="D406" s="12"/>
      <c r="E406" s="12"/>
      <c r="F406" s="12"/>
      <c r="G406" s="12"/>
      <c r="H406" s="12"/>
      <c r="I406" s="12"/>
      <c r="J406" s="12">
        <v>0</v>
      </c>
      <c r="K406" s="12"/>
      <c r="L406" s="12"/>
      <c r="M406" s="12">
        <v>3297</v>
      </c>
      <c r="N406" s="5">
        <v>3297</v>
      </c>
    </row>
    <row r="407" spans="1:14" x14ac:dyDescent="0.3">
      <c r="G407" s="17"/>
      <c r="K407" s="18"/>
      <c r="L407" s="18"/>
      <c r="M407" s="18"/>
    </row>
    <row r="408" spans="1:14" x14ac:dyDescent="0.3">
      <c r="A408" s="9">
        <f>A403+1</f>
        <v>12</v>
      </c>
      <c r="B408" s="39" t="s">
        <v>24</v>
      </c>
      <c r="C408" s="15" t="s">
        <v>136</v>
      </c>
      <c r="G408" s="17"/>
      <c r="N408" s="10"/>
    </row>
    <row r="409" spans="1:14" x14ac:dyDescent="0.3">
      <c r="B409" s="2" t="s">
        <v>32</v>
      </c>
      <c r="C409" s="6" t="s">
        <v>48</v>
      </c>
      <c r="G409" s="17"/>
      <c r="N409" s="10"/>
    </row>
    <row r="410" spans="1:14" x14ac:dyDescent="0.3">
      <c r="B410" s="2" t="s">
        <v>125</v>
      </c>
      <c r="C410" s="21"/>
      <c r="D410" s="12">
        <v>16164736</v>
      </c>
      <c r="E410" s="12">
        <v>18265589</v>
      </c>
      <c r="F410" s="12">
        <v>4463765</v>
      </c>
      <c r="G410" s="12">
        <v>31745493</v>
      </c>
      <c r="H410" s="12"/>
      <c r="I410" s="12"/>
      <c r="J410" s="12"/>
      <c r="K410" s="12">
        <v>18169324</v>
      </c>
      <c r="L410" s="12">
        <v>2111638</v>
      </c>
      <c r="M410" s="12"/>
      <c r="N410" s="5">
        <v>90920545</v>
      </c>
    </row>
    <row r="411" spans="1:14" x14ac:dyDescent="0.3">
      <c r="B411" s="2" t="s">
        <v>36</v>
      </c>
      <c r="C411" s="21"/>
      <c r="D411" s="12">
        <v>1531822</v>
      </c>
      <c r="E411" s="12">
        <v>12932146</v>
      </c>
      <c r="F411" s="12">
        <v>0</v>
      </c>
      <c r="G411" s="12">
        <v>16118723</v>
      </c>
      <c r="H411" s="12"/>
      <c r="I411" s="12"/>
      <c r="J411" s="12"/>
      <c r="K411" s="12">
        <v>2236492</v>
      </c>
      <c r="L411" s="12">
        <v>0</v>
      </c>
      <c r="M411" s="12"/>
      <c r="N411" s="5">
        <v>32819183</v>
      </c>
    </row>
    <row r="412" spans="1:14" x14ac:dyDescent="0.3">
      <c r="D412" s="17"/>
      <c r="E412" s="17"/>
      <c r="F412" s="17"/>
      <c r="G412" s="17"/>
      <c r="H412" s="17"/>
      <c r="I412" s="17"/>
      <c r="J412" s="17"/>
      <c r="K412" s="17"/>
      <c r="L412" s="17"/>
      <c r="M412" s="17"/>
      <c r="N412" s="10"/>
    </row>
    <row r="413" spans="1:14" x14ac:dyDescent="0.3">
      <c r="A413" s="9">
        <f>A408+1</f>
        <v>13</v>
      </c>
      <c r="B413" s="39" t="s">
        <v>24</v>
      </c>
      <c r="C413" s="15" t="s">
        <v>137</v>
      </c>
      <c r="D413" s="17"/>
      <c r="E413" s="17"/>
      <c r="F413" s="17"/>
      <c r="G413" s="17"/>
      <c r="H413" s="17"/>
      <c r="I413" s="17"/>
      <c r="J413" s="17"/>
      <c r="K413" s="17"/>
      <c r="L413" s="17"/>
      <c r="M413" s="17"/>
      <c r="N413" s="10"/>
    </row>
    <row r="414" spans="1:14" x14ac:dyDescent="0.3">
      <c r="B414" s="2" t="s">
        <v>32</v>
      </c>
      <c r="C414" s="6" t="s">
        <v>48</v>
      </c>
      <c r="D414" s="17"/>
      <c r="E414" s="17"/>
      <c r="F414" s="17"/>
      <c r="G414" s="17"/>
      <c r="H414" s="17"/>
      <c r="I414" s="17"/>
      <c r="J414" s="17"/>
      <c r="K414" s="17"/>
      <c r="L414" s="17"/>
      <c r="M414" s="17"/>
      <c r="N414" s="10"/>
    </row>
    <row r="415" spans="1:14" x14ac:dyDescent="0.3">
      <c r="B415" s="2" t="s">
        <v>125</v>
      </c>
      <c r="C415" s="21"/>
      <c r="D415" s="12"/>
      <c r="E415" s="12"/>
      <c r="F415" s="12"/>
      <c r="G415" s="12"/>
      <c r="H415" s="12"/>
      <c r="I415" s="12"/>
      <c r="J415" s="12">
        <v>4070122</v>
      </c>
      <c r="K415" s="12"/>
      <c r="L415" s="12"/>
      <c r="M415" s="12">
        <v>12848176</v>
      </c>
      <c r="N415" s="5">
        <v>16918298</v>
      </c>
    </row>
    <row r="416" spans="1:14" x14ac:dyDescent="0.3">
      <c r="B416" s="2" t="s">
        <v>36</v>
      </c>
      <c r="C416" s="21"/>
      <c r="D416" s="12"/>
      <c r="E416" s="12"/>
      <c r="F416" s="12"/>
      <c r="G416" s="12"/>
      <c r="H416" s="12"/>
      <c r="I416" s="12"/>
      <c r="J416" s="12">
        <v>919607</v>
      </c>
      <c r="K416" s="12"/>
      <c r="L416" s="12"/>
      <c r="M416" s="12">
        <v>3227531</v>
      </c>
      <c r="N416" s="5">
        <v>4147138</v>
      </c>
    </row>
    <row r="417" spans="1:14" x14ac:dyDescent="0.3">
      <c r="D417" s="17"/>
      <c r="E417" s="17"/>
      <c r="F417" s="17"/>
      <c r="G417" s="17"/>
      <c r="H417" s="17"/>
      <c r="I417" s="17"/>
      <c r="J417" s="17"/>
      <c r="K417" s="17"/>
      <c r="L417" s="17"/>
      <c r="M417" s="17"/>
      <c r="N417" s="10"/>
    </row>
    <row r="418" spans="1:14" x14ac:dyDescent="0.3">
      <c r="A418" s="9">
        <f>A413+1</f>
        <v>14</v>
      </c>
      <c r="B418" s="39" t="s">
        <v>24</v>
      </c>
      <c r="C418" s="15" t="s">
        <v>138</v>
      </c>
      <c r="D418" s="17"/>
      <c r="E418" s="17"/>
      <c r="F418" s="17"/>
      <c r="G418" s="17"/>
      <c r="H418" s="17"/>
      <c r="I418" s="17"/>
      <c r="J418" s="17"/>
      <c r="K418" s="17"/>
      <c r="L418" s="17"/>
      <c r="M418" s="17"/>
      <c r="N418" s="10"/>
    </row>
    <row r="419" spans="1:14" x14ac:dyDescent="0.3">
      <c r="B419" s="2" t="s">
        <v>32</v>
      </c>
      <c r="C419" s="6" t="s">
        <v>48</v>
      </c>
      <c r="D419" s="17"/>
      <c r="E419" s="17"/>
      <c r="F419" s="17"/>
      <c r="G419" s="17"/>
      <c r="H419" s="17"/>
      <c r="I419" s="17"/>
      <c r="J419" s="17"/>
      <c r="K419" s="17"/>
      <c r="L419" s="17"/>
      <c r="M419" s="17"/>
      <c r="N419" s="10"/>
    </row>
    <row r="420" spans="1:14" x14ac:dyDescent="0.3">
      <c r="B420" s="2" t="s">
        <v>125</v>
      </c>
      <c r="C420" s="21"/>
      <c r="D420" s="12"/>
      <c r="E420" s="12"/>
      <c r="F420" s="12">
        <v>1960220</v>
      </c>
      <c r="G420" s="12"/>
      <c r="H420" s="12"/>
      <c r="I420" s="12"/>
      <c r="J420" s="12">
        <v>856376</v>
      </c>
      <c r="K420" s="12"/>
      <c r="L420" s="12"/>
      <c r="M420" s="12">
        <v>6334972</v>
      </c>
      <c r="N420" s="5">
        <v>9151568</v>
      </c>
    </row>
    <row r="421" spans="1:14" x14ac:dyDescent="0.3">
      <c r="B421" s="2" t="s">
        <v>36</v>
      </c>
      <c r="C421" s="21"/>
      <c r="D421" s="12"/>
      <c r="E421" s="12"/>
      <c r="F421" s="12">
        <v>4619255</v>
      </c>
      <c r="G421" s="12"/>
      <c r="H421" s="12"/>
      <c r="I421" s="12"/>
      <c r="J421" s="12">
        <v>2080252</v>
      </c>
      <c r="K421" s="12"/>
      <c r="L421" s="12"/>
      <c r="M421" s="12">
        <v>15859091</v>
      </c>
      <c r="N421" s="5">
        <v>22558598</v>
      </c>
    </row>
    <row r="422" spans="1:14" x14ac:dyDescent="0.3">
      <c r="D422" s="17"/>
      <c r="E422" s="17"/>
      <c r="F422" s="17"/>
      <c r="G422" s="17"/>
      <c r="H422" s="17"/>
      <c r="I422" s="17"/>
      <c r="J422" s="17"/>
      <c r="K422" s="17"/>
      <c r="L422" s="17"/>
      <c r="M422" s="17"/>
      <c r="N422" s="10"/>
    </row>
    <row r="423" spans="1:14" x14ac:dyDescent="0.3">
      <c r="A423" s="9">
        <f>A418+1</f>
        <v>15</v>
      </c>
      <c r="B423" s="39" t="s">
        <v>24</v>
      </c>
      <c r="C423" s="15" t="s">
        <v>139</v>
      </c>
      <c r="D423" s="17"/>
      <c r="E423" s="17"/>
      <c r="F423" s="17"/>
      <c r="G423" s="17"/>
      <c r="H423" s="17"/>
      <c r="I423" s="17"/>
      <c r="J423" s="17"/>
      <c r="K423" s="17"/>
      <c r="L423" s="17"/>
      <c r="M423" s="17"/>
      <c r="N423" s="10"/>
    </row>
    <row r="424" spans="1:14" x14ac:dyDescent="0.3">
      <c r="B424" s="2" t="s">
        <v>32</v>
      </c>
      <c r="C424" s="6" t="s">
        <v>48</v>
      </c>
      <c r="D424" s="17"/>
      <c r="E424" s="17"/>
      <c r="F424" s="17"/>
      <c r="G424" s="17"/>
      <c r="H424" s="17"/>
      <c r="I424" s="17"/>
      <c r="J424" s="17"/>
      <c r="K424" s="17"/>
      <c r="L424" s="17"/>
      <c r="M424" s="17"/>
      <c r="N424" s="10"/>
    </row>
    <row r="425" spans="1:14" x14ac:dyDescent="0.3">
      <c r="B425" s="2" t="s">
        <v>125</v>
      </c>
      <c r="D425" s="12"/>
      <c r="E425" s="12"/>
      <c r="F425" s="12">
        <v>2965008</v>
      </c>
      <c r="G425" s="12"/>
      <c r="H425" s="12"/>
      <c r="I425" s="12"/>
      <c r="J425" s="12"/>
      <c r="K425" s="12"/>
      <c r="L425" s="12"/>
      <c r="M425" s="12"/>
      <c r="N425" s="5">
        <v>2965008</v>
      </c>
    </row>
    <row r="426" spans="1:14" x14ac:dyDescent="0.3">
      <c r="B426" s="2" t="s">
        <v>36</v>
      </c>
      <c r="D426" s="12"/>
      <c r="E426" s="12"/>
      <c r="F426" s="12">
        <v>8819665</v>
      </c>
      <c r="G426" s="12"/>
      <c r="H426" s="12"/>
      <c r="I426" s="12"/>
      <c r="J426" s="12"/>
      <c r="K426" s="12"/>
      <c r="L426" s="12"/>
      <c r="M426" s="12"/>
      <c r="N426" s="5">
        <v>8819665</v>
      </c>
    </row>
    <row r="427" spans="1:14" x14ac:dyDescent="0.3">
      <c r="D427" s="17"/>
      <c r="E427" s="17"/>
      <c r="F427" s="17"/>
      <c r="G427" s="17"/>
      <c r="H427" s="17"/>
      <c r="I427" s="17"/>
      <c r="J427" s="17"/>
      <c r="K427" s="17"/>
      <c r="L427" s="17"/>
      <c r="M427" s="17"/>
      <c r="N427" s="10"/>
    </row>
    <row r="428" spans="1:14" x14ac:dyDescent="0.3">
      <c r="A428" s="9">
        <f>A423+1</f>
        <v>16</v>
      </c>
      <c r="B428" s="39" t="s">
        <v>24</v>
      </c>
      <c r="C428" s="15" t="s">
        <v>140</v>
      </c>
      <c r="D428" s="17"/>
      <c r="E428" s="17"/>
      <c r="F428" s="17"/>
      <c r="G428" s="17"/>
      <c r="H428" s="17"/>
      <c r="I428" s="17"/>
      <c r="J428" s="17"/>
      <c r="K428" s="17"/>
      <c r="L428" s="17"/>
      <c r="M428" s="17"/>
      <c r="N428" s="10"/>
    </row>
    <row r="429" spans="1:14" x14ac:dyDescent="0.3">
      <c r="B429" s="2" t="s">
        <v>32</v>
      </c>
      <c r="C429" s="6" t="s">
        <v>48</v>
      </c>
      <c r="D429" s="17"/>
      <c r="E429" s="17"/>
      <c r="G429" s="17"/>
      <c r="H429" s="17"/>
      <c r="I429" s="17"/>
      <c r="J429" s="17"/>
      <c r="K429" s="17"/>
      <c r="L429" s="17"/>
      <c r="M429" s="17"/>
      <c r="N429" s="10"/>
    </row>
    <row r="430" spans="1:14" x14ac:dyDescent="0.3">
      <c r="B430" s="2" t="s">
        <v>125</v>
      </c>
      <c r="D430" s="12"/>
      <c r="E430" s="12"/>
      <c r="F430" s="12"/>
      <c r="G430" s="12"/>
      <c r="H430" s="12"/>
      <c r="I430" s="12"/>
      <c r="J430" s="12">
        <v>573467</v>
      </c>
      <c r="K430" s="12"/>
      <c r="L430" s="12"/>
      <c r="M430" s="12">
        <v>1754767</v>
      </c>
      <c r="N430" s="5">
        <v>2328234</v>
      </c>
    </row>
    <row r="431" spans="1:14" x14ac:dyDescent="0.3">
      <c r="B431" s="2" t="s">
        <v>36</v>
      </c>
      <c r="D431" s="12"/>
      <c r="E431" s="12"/>
      <c r="F431" s="12"/>
      <c r="G431" s="12"/>
      <c r="H431" s="12"/>
      <c r="I431" s="12"/>
      <c r="J431" s="12">
        <v>2942870</v>
      </c>
      <c r="K431" s="12"/>
      <c r="L431" s="12"/>
      <c r="M431" s="12">
        <v>7677782</v>
      </c>
      <c r="N431" s="5">
        <v>10620652</v>
      </c>
    </row>
    <row r="432" spans="1:14" x14ac:dyDescent="0.3">
      <c r="D432" s="17"/>
      <c r="E432" s="17"/>
      <c r="F432" s="17"/>
      <c r="G432" s="17"/>
      <c r="H432" s="17"/>
      <c r="I432" s="17"/>
      <c r="J432" s="17"/>
      <c r="K432" s="17"/>
      <c r="L432" s="17"/>
      <c r="M432" s="17"/>
      <c r="N432" s="10"/>
    </row>
    <row r="433" spans="1:14" x14ac:dyDescent="0.3">
      <c r="A433" s="9">
        <f>A428+1</f>
        <v>17</v>
      </c>
      <c r="B433" s="39" t="s">
        <v>24</v>
      </c>
      <c r="C433" s="15" t="s">
        <v>141</v>
      </c>
      <c r="D433" s="17"/>
      <c r="E433" s="17"/>
      <c r="F433" s="17"/>
      <c r="G433" s="17"/>
      <c r="H433" s="17"/>
      <c r="I433" s="17"/>
      <c r="J433" s="17"/>
      <c r="K433" s="17"/>
      <c r="L433" s="17"/>
      <c r="M433" s="17"/>
      <c r="N433" s="10"/>
    </row>
    <row r="434" spans="1:14" x14ac:dyDescent="0.3">
      <c r="B434" s="2" t="s">
        <v>32</v>
      </c>
      <c r="C434" s="6" t="s">
        <v>48</v>
      </c>
      <c r="D434" s="17"/>
      <c r="E434" s="17"/>
      <c r="F434" s="17"/>
      <c r="G434" s="17"/>
      <c r="H434" s="17"/>
      <c r="I434" s="17"/>
      <c r="J434" s="17"/>
      <c r="K434" s="17"/>
      <c r="L434" s="17"/>
      <c r="M434" s="17"/>
      <c r="N434" s="10"/>
    </row>
    <row r="435" spans="1:14" x14ac:dyDescent="0.3">
      <c r="B435" s="2" t="s">
        <v>125</v>
      </c>
      <c r="C435" s="21"/>
      <c r="D435" s="12"/>
      <c r="E435" s="12"/>
      <c r="F435" s="12">
        <v>52886</v>
      </c>
      <c r="G435" s="12"/>
      <c r="H435" s="12"/>
      <c r="I435" s="12"/>
      <c r="J435" s="12">
        <v>44073</v>
      </c>
      <c r="K435" s="12"/>
      <c r="L435" s="12"/>
      <c r="M435" s="12">
        <v>237989</v>
      </c>
      <c r="N435" s="5">
        <v>334948</v>
      </c>
    </row>
    <row r="436" spans="1:14" x14ac:dyDescent="0.3">
      <c r="B436" s="2" t="s">
        <v>36</v>
      </c>
      <c r="C436" s="21"/>
      <c r="D436" s="12"/>
      <c r="E436" s="12"/>
      <c r="F436" s="12">
        <v>817170</v>
      </c>
      <c r="G436" s="12"/>
      <c r="H436" s="12"/>
      <c r="I436" s="12"/>
      <c r="J436" s="12">
        <v>681000</v>
      </c>
      <c r="K436" s="12"/>
      <c r="L436" s="12"/>
      <c r="M436" s="12">
        <v>3677385</v>
      </c>
      <c r="N436" s="5">
        <v>5175555</v>
      </c>
    </row>
    <row r="437" spans="1:14" x14ac:dyDescent="0.3">
      <c r="D437" s="17"/>
      <c r="E437" s="17"/>
      <c r="F437" s="17"/>
      <c r="G437" s="17"/>
      <c r="H437" s="17"/>
      <c r="I437" s="17"/>
      <c r="J437" s="17"/>
      <c r="K437" s="17"/>
      <c r="L437" s="17"/>
      <c r="M437" s="17"/>
      <c r="N437" s="10"/>
    </row>
    <row r="438" spans="1:14" x14ac:dyDescent="0.3">
      <c r="A438" s="9">
        <f>A433+1</f>
        <v>18</v>
      </c>
      <c r="B438" s="39" t="s">
        <v>24</v>
      </c>
      <c r="C438" s="15" t="s">
        <v>142</v>
      </c>
      <c r="D438" s="17"/>
      <c r="E438" s="17"/>
      <c r="F438" s="17"/>
      <c r="G438" s="17"/>
      <c r="H438" s="17"/>
      <c r="I438" s="17"/>
      <c r="J438" s="17"/>
      <c r="K438" s="17"/>
      <c r="L438" s="17"/>
      <c r="M438" s="17"/>
      <c r="N438" s="10"/>
    </row>
    <row r="439" spans="1:14" x14ac:dyDescent="0.3">
      <c r="B439" s="2" t="s">
        <v>32</v>
      </c>
      <c r="C439" s="6" t="s">
        <v>48</v>
      </c>
      <c r="D439" s="17"/>
      <c r="E439" s="17"/>
      <c r="F439" s="17"/>
      <c r="G439" s="17"/>
      <c r="H439" s="17"/>
      <c r="I439" s="17"/>
      <c r="J439" s="17"/>
      <c r="K439" s="17"/>
      <c r="L439" s="17"/>
      <c r="M439" s="17"/>
      <c r="N439" s="10"/>
    </row>
    <row r="440" spans="1:14" x14ac:dyDescent="0.3">
      <c r="B440" s="2" t="s">
        <v>125</v>
      </c>
      <c r="C440" s="21"/>
      <c r="D440" s="12"/>
      <c r="E440" s="12"/>
      <c r="F440" s="12">
        <v>141680</v>
      </c>
      <c r="G440" s="12"/>
      <c r="H440" s="12"/>
      <c r="I440" s="12"/>
      <c r="J440" s="12">
        <v>40479</v>
      </c>
      <c r="K440" s="12"/>
      <c r="L440" s="12"/>
      <c r="M440" s="12">
        <v>278296</v>
      </c>
      <c r="N440" s="5">
        <v>460455</v>
      </c>
    </row>
    <row r="441" spans="1:14" x14ac:dyDescent="0.3">
      <c r="B441" s="2" t="s">
        <v>36</v>
      </c>
      <c r="C441" s="21"/>
      <c r="D441" s="12"/>
      <c r="E441" s="12"/>
      <c r="F441" s="12">
        <v>2372968</v>
      </c>
      <c r="G441" s="12"/>
      <c r="H441" s="12"/>
      <c r="I441" s="12"/>
      <c r="J441" s="12">
        <v>678000</v>
      </c>
      <c r="K441" s="12"/>
      <c r="L441" s="12"/>
      <c r="M441" s="12">
        <v>4661236</v>
      </c>
      <c r="N441" s="5">
        <v>7712204</v>
      </c>
    </row>
    <row r="442" spans="1:14" x14ac:dyDescent="0.3">
      <c r="F442" s="18"/>
      <c r="G442" s="12"/>
      <c r="H442" s="18"/>
      <c r="I442" s="18"/>
      <c r="J442" s="18"/>
      <c r="K442" s="18"/>
      <c r="L442" s="18"/>
      <c r="M442" s="18"/>
    </row>
    <row r="443" spans="1:14" x14ac:dyDescent="0.3">
      <c r="A443" s="9">
        <f>A438+1</f>
        <v>19</v>
      </c>
      <c r="B443" s="39" t="s">
        <v>24</v>
      </c>
      <c r="C443" s="15" t="s">
        <v>143</v>
      </c>
      <c r="G443" s="17"/>
      <c r="N443" s="10"/>
    </row>
    <row r="444" spans="1:14" x14ac:dyDescent="0.3">
      <c r="B444" s="2" t="s">
        <v>32</v>
      </c>
      <c r="C444" s="6" t="s">
        <v>48</v>
      </c>
      <c r="G444" s="17"/>
      <c r="N444" s="10"/>
    </row>
    <row r="445" spans="1:14" x14ac:dyDescent="0.3">
      <c r="B445" s="2" t="s">
        <v>125</v>
      </c>
      <c r="C445" s="21"/>
      <c r="D445" s="12">
        <v>24853912</v>
      </c>
      <c r="E445" s="12">
        <v>22188988</v>
      </c>
      <c r="F445" s="12">
        <v>16722827</v>
      </c>
      <c r="G445" s="12">
        <v>45878002</v>
      </c>
      <c r="H445" s="12"/>
      <c r="I445" s="12"/>
      <c r="J445" s="12">
        <v>109449603</v>
      </c>
      <c r="K445" s="12">
        <v>15462405</v>
      </c>
      <c r="L445" s="12">
        <v>18723832</v>
      </c>
      <c r="M445" s="12"/>
      <c r="N445" s="5">
        <v>253279569</v>
      </c>
    </row>
    <row r="446" spans="1:14" x14ac:dyDescent="0.3">
      <c r="B446" s="2" t="s">
        <v>36</v>
      </c>
      <c r="C446" s="21"/>
      <c r="D446" s="12">
        <v>7544710</v>
      </c>
      <c r="E446" s="12">
        <v>10452218</v>
      </c>
      <c r="F446" s="12">
        <v>424297</v>
      </c>
      <c r="G446" s="12">
        <v>19504412</v>
      </c>
      <c r="H446" s="12"/>
      <c r="I446" s="12"/>
      <c r="J446" s="12">
        <v>84134039</v>
      </c>
      <c r="K446" s="12">
        <v>3351530</v>
      </c>
      <c r="L446" s="12">
        <v>2918183</v>
      </c>
      <c r="M446" s="12"/>
      <c r="N446" s="5">
        <v>128329389</v>
      </c>
    </row>
    <row r="447" spans="1:14" x14ac:dyDescent="0.3">
      <c r="G447" s="17"/>
      <c r="N447" s="10"/>
    </row>
    <row r="448" spans="1:14" x14ac:dyDescent="0.3">
      <c r="A448" s="9">
        <f>A443+1</f>
        <v>20</v>
      </c>
      <c r="B448" s="39" t="s">
        <v>24</v>
      </c>
      <c r="C448" s="15" t="s">
        <v>144</v>
      </c>
      <c r="G448" s="17"/>
      <c r="N448" s="10"/>
    </row>
    <row r="449" spans="1:14" x14ac:dyDescent="0.3">
      <c r="B449" s="2" t="s">
        <v>32</v>
      </c>
      <c r="C449" s="6" t="s">
        <v>48</v>
      </c>
      <c r="G449" s="17"/>
      <c r="N449" s="10"/>
    </row>
    <row r="450" spans="1:14" x14ac:dyDescent="0.3">
      <c r="B450" s="2" t="s">
        <v>125</v>
      </c>
      <c r="C450" s="21"/>
      <c r="D450" s="12"/>
      <c r="E450" s="12">
        <v>3024560</v>
      </c>
      <c r="F450" s="12"/>
      <c r="G450" s="12">
        <v>6553214</v>
      </c>
      <c r="H450" s="12"/>
      <c r="I450" s="12"/>
      <c r="J450" s="12"/>
      <c r="K450" s="12"/>
      <c r="L450" s="12"/>
      <c r="M450" s="12"/>
      <c r="N450" s="5">
        <v>9577774</v>
      </c>
    </row>
    <row r="451" spans="1:14" x14ac:dyDescent="0.3">
      <c r="B451" s="2" t="s">
        <v>36</v>
      </c>
      <c r="C451" s="21"/>
      <c r="D451" s="12"/>
      <c r="E451" s="12">
        <v>878338</v>
      </c>
      <c r="F451" s="12"/>
      <c r="G451" s="12">
        <v>1903064</v>
      </c>
      <c r="H451" s="12"/>
      <c r="I451" s="12"/>
      <c r="J451" s="12"/>
      <c r="K451" s="12"/>
      <c r="L451" s="12"/>
      <c r="M451" s="12"/>
      <c r="N451" s="5">
        <v>2781402</v>
      </c>
    </row>
    <row r="452" spans="1:14" x14ac:dyDescent="0.3">
      <c r="G452" s="17"/>
      <c r="N452" s="10"/>
    </row>
    <row r="453" spans="1:14" x14ac:dyDescent="0.3">
      <c r="A453" s="9">
        <f>A448+1</f>
        <v>21</v>
      </c>
      <c r="B453" s="39" t="s">
        <v>24</v>
      </c>
      <c r="C453" s="15" t="s">
        <v>145</v>
      </c>
      <c r="G453" s="17"/>
      <c r="N453" s="10"/>
    </row>
    <row r="454" spans="1:14" x14ac:dyDescent="0.3">
      <c r="B454" s="2" t="s">
        <v>32</v>
      </c>
      <c r="C454" s="6" t="s">
        <v>48</v>
      </c>
      <c r="G454" s="17"/>
      <c r="N454" s="10"/>
    </row>
    <row r="455" spans="1:14" x14ac:dyDescent="0.3">
      <c r="B455" s="2" t="s">
        <v>125</v>
      </c>
      <c r="C455" s="21"/>
      <c r="D455" s="12"/>
      <c r="E455" s="12"/>
      <c r="F455" s="12"/>
      <c r="G455" s="12"/>
      <c r="H455" s="12"/>
      <c r="I455" s="12"/>
      <c r="J455" s="12">
        <v>4606</v>
      </c>
      <c r="K455" s="12"/>
      <c r="L455" s="12">
        <v>33777</v>
      </c>
      <c r="M455" s="12">
        <v>37871</v>
      </c>
      <c r="N455" s="5">
        <v>76254</v>
      </c>
    </row>
    <row r="456" spans="1:14" x14ac:dyDescent="0.3">
      <c r="B456" s="2" t="s">
        <v>36</v>
      </c>
      <c r="C456" s="21"/>
      <c r="D456" s="12"/>
      <c r="E456" s="12"/>
      <c r="F456" s="12"/>
      <c r="G456" s="12"/>
      <c r="H456" s="12"/>
      <c r="I456" s="12"/>
      <c r="J456" s="12">
        <v>782890</v>
      </c>
      <c r="K456" s="12"/>
      <c r="L456" s="12">
        <v>5402485</v>
      </c>
      <c r="M456" s="12">
        <v>6242159</v>
      </c>
      <c r="N456" s="5">
        <v>12427534</v>
      </c>
    </row>
    <row r="457" spans="1:14" x14ac:dyDescent="0.3">
      <c r="G457" s="17"/>
      <c r="N457" s="10"/>
    </row>
    <row r="458" spans="1:14" ht="14.5" x14ac:dyDescent="0.3">
      <c r="A458" s="9">
        <f>A453+1</f>
        <v>22</v>
      </c>
      <c r="B458" s="39" t="s">
        <v>24</v>
      </c>
      <c r="C458" s="15" t="s">
        <v>146</v>
      </c>
      <c r="G458" s="17"/>
      <c r="I458" s="32"/>
      <c r="N458" s="10"/>
    </row>
    <row r="459" spans="1:14" ht="14.5" x14ac:dyDescent="0.3">
      <c r="B459" s="2" t="s">
        <v>32</v>
      </c>
      <c r="C459" s="6" t="s">
        <v>48</v>
      </c>
      <c r="G459" s="17"/>
      <c r="I459" s="32"/>
      <c r="N459" s="10"/>
    </row>
    <row r="460" spans="1:14" x14ac:dyDescent="0.3">
      <c r="B460" s="2" t="s">
        <v>125</v>
      </c>
      <c r="C460" s="21"/>
      <c r="D460" s="12">
        <v>50008409</v>
      </c>
      <c r="E460" s="12">
        <v>47532453</v>
      </c>
      <c r="F460" s="12">
        <v>22646580</v>
      </c>
      <c r="G460" s="12">
        <v>56599987</v>
      </c>
      <c r="H460" s="12"/>
      <c r="I460" s="12"/>
      <c r="J460" s="12">
        <v>16815245</v>
      </c>
      <c r="K460" s="12">
        <v>16139431</v>
      </c>
      <c r="L460" s="12">
        <v>25456329</v>
      </c>
      <c r="M460" s="12">
        <v>49888398</v>
      </c>
      <c r="N460" s="5">
        <v>285086832</v>
      </c>
    </row>
    <row r="461" spans="1:14" x14ac:dyDescent="0.3">
      <c r="B461" s="2" t="s">
        <v>36</v>
      </c>
      <c r="C461" s="21"/>
      <c r="D461" s="12">
        <v>18505564</v>
      </c>
      <c r="E461" s="12">
        <v>6560908</v>
      </c>
      <c r="F461" s="12">
        <v>2581633</v>
      </c>
      <c r="G461" s="12">
        <v>9347898</v>
      </c>
      <c r="H461" s="12"/>
      <c r="I461" s="12"/>
      <c r="J461" s="12">
        <v>1196145</v>
      </c>
      <c r="K461" s="12">
        <v>986700</v>
      </c>
      <c r="L461" s="12">
        <v>11250385</v>
      </c>
      <c r="M461" s="12">
        <v>7198181</v>
      </c>
      <c r="N461" s="5">
        <v>57627414</v>
      </c>
    </row>
    <row r="462" spans="1:14" ht="14.5" x14ac:dyDescent="0.3">
      <c r="G462" s="17"/>
      <c r="I462" s="32"/>
      <c r="N462" s="10"/>
    </row>
    <row r="463" spans="1:14" ht="14.5" x14ac:dyDescent="0.3">
      <c r="A463" s="9">
        <f>A458+1</f>
        <v>23</v>
      </c>
      <c r="B463" s="39" t="s">
        <v>24</v>
      </c>
      <c r="C463" s="15" t="s">
        <v>147</v>
      </c>
      <c r="G463" s="17"/>
      <c r="I463" s="32"/>
      <c r="N463" s="10"/>
    </row>
    <row r="464" spans="1:14" ht="14.5" x14ac:dyDescent="0.3">
      <c r="B464" s="2" t="s">
        <v>32</v>
      </c>
      <c r="C464" s="6" t="s">
        <v>48</v>
      </c>
      <c r="G464" s="17"/>
      <c r="I464" s="32"/>
      <c r="N464" s="10"/>
    </row>
    <row r="465" spans="1:14" x14ac:dyDescent="0.3">
      <c r="B465" s="2" t="s">
        <v>125</v>
      </c>
      <c r="C465" s="21"/>
      <c r="D465" s="12"/>
      <c r="E465" s="12"/>
      <c r="F465" s="12"/>
      <c r="G465" s="12">
        <v>489937</v>
      </c>
      <c r="H465" s="12"/>
      <c r="I465" s="12"/>
      <c r="J465" s="12"/>
      <c r="K465" s="12"/>
      <c r="L465" s="12"/>
      <c r="M465" s="12"/>
      <c r="N465" s="5">
        <v>489937</v>
      </c>
    </row>
    <row r="466" spans="1:14" x14ac:dyDescent="0.3">
      <c r="B466" s="2" t="s">
        <v>36</v>
      </c>
      <c r="C466" s="21"/>
      <c r="D466" s="12"/>
      <c r="E466" s="12"/>
      <c r="F466" s="12"/>
      <c r="G466" s="12">
        <v>15330735</v>
      </c>
      <c r="H466" s="12"/>
      <c r="I466" s="12"/>
      <c r="J466" s="12"/>
      <c r="K466" s="12"/>
      <c r="L466" s="12"/>
      <c r="M466" s="12"/>
      <c r="N466" s="5">
        <v>15330735</v>
      </c>
    </row>
    <row r="467" spans="1:14" ht="14.5" x14ac:dyDescent="0.3">
      <c r="G467" s="17"/>
      <c r="I467" s="32"/>
      <c r="N467" s="10"/>
    </row>
    <row r="468" spans="1:14" ht="14.5" x14ac:dyDescent="0.35">
      <c r="A468" s="9">
        <f>A463+1</f>
        <v>24</v>
      </c>
      <c r="B468" s="39" t="s">
        <v>24</v>
      </c>
      <c r="C468" s="15" t="s">
        <v>149</v>
      </c>
      <c r="E468" s="17"/>
      <c r="G468" s="17"/>
      <c r="I468" s="33"/>
      <c r="J468" s="33"/>
      <c r="N468" s="10"/>
    </row>
    <row r="469" spans="1:14" ht="14.5" x14ac:dyDescent="0.35">
      <c r="B469" s="2" t="s">
        <v>32</v>
      </c>
      <c r="C469" s="6" t="s">
        <v>48</v>
      </c>
      <c r="E469" s="17"/>
      <c r="G469" s="17"/>
      <c r="I469" s="33"/>
      <c r="J469" s="33"/>
      <c r="N469" s="10"/>
    </row>
    <row r="470" spans="1:14" x14ac:dyDescent="0.3">
      <c r="B470" s="2" t="s">
        <v>125</v>
      </c>
      <c r="D470" s="12"/>
      <c r="E470" s="12"/>
      <c r="F470" s="12"/>
      <c r="G470" s="12"/>
      <c r="H470" s="12"/>
      <c r="I470" s="12"/>
      <c r="J470" s="12"/>
      <c r="K470" s="12">
        <v>801351</v>
      </c>
      <c r="L470" s="12"/>
      <c r="M470" s="12"/>
      <c r="N470" s="5">
        <v>801351</v>
      </c>
    </row>
    <row r="471" spans="1:14" x14ac:dyDescent="0.3">
      <c r="B471" s="2" t="s">
        <v>36</v>
      </c>
      <c r="D471" s="12"/>
      <c r="E471" s="12"/>
      <c r="F471" s="12"/>
      <c r="G471" s="12"/>
      <c r="H471" s="12"/>
      <c r="I471" s="12"/>
      <c r="J471" s="12"/>
      <c r="K471" s="12">
        <v>9232176</v>
      </c>
      <c r="L471" s="12"/>
      <c r="M471" s="12"/>
      <c r="N471" s="5">
        <v>9232176</v>
      </c>
    </row>
    <row r="472" spans="1:14" ht="14.5" x14ac:dyDescent="0.35">
      <c r="G472" s="17"/>
      <c r="I472" s="33"/>
      <c r="J472" s="33"/>
      <c r="N472" s="10"/>
    </row>
    <row r="473" spans="1:14" ht="14.5" x14ac:dyDescent="0.35">
      <c r="A473" s="9">
        <f>A468+1</f>
        <v>25</v>
      </c>
      <c r="B473" s="39" t="s">
        <v>24</v>
      </c>
      <c r="C473" s="15" t="s">
        <v>150</v>
      </c>
      <c r="E473" s="17"/>
      <c r="F473" s="17"/>
      <c r="G473" s="17"/>
      <c r="I473" s="33"/>
      <c r="J473" s="33"/>
      <c r="N473" s="10"/>
    </row>
    <row r="474" spans="1:14" ht="14.5" x14ac:dyDescent="0.35">
      <c r="B474" s="2" t="s">
        <v>32</v>
      </c>
      <c r="C474" s="6" t="s">
        <v>48</v>
      </c>
      <c r="E474" s="17"/>
      <c r="F474" s="17"/>
      <c r="G474" s="17"/>
      <c r="I474" s="33"/>
      <c r="J474" s="33"/>
      <c r="N474" s="10"/>
    </row>
    <row r="475" spans="1:14" x14ac:dyDescent="0.3">
      <c r="B475" s="2" t="s">
        <v>125</v>
      </c>
      <c r="C475" s="21"/>
      <c r="D475" s="12">
        <v>3946578</v>
      </c>
      <c r="E475" s="12">
        <v>6336089</v>
      </c>
      <c r="F475" s="12">
        <v>7112530</v>
      </c>
      <c r="G475" s="12">
        <v>15369581</v>
      </c>
      <c r="H475" s="12"/>
      <c r="I475" s="12"/>
      <c r="J475" s="12"/>
      <c r="K475" s="12">
        <v>5117981</v>
      </c>
      <c r="L475" s="12">
        <v>9144681</v>
      </c>
      <c r="M475" s="12"/>
      <c r="N475" s="5">
        <v>47027440</v>
      </c>
    </row>
    <row r="476" spans="1:14" x14ac:dyDescent="0.3">
      <c r="B476" s="2" t="s">
        <v>36</v>
      </c>
      <c r="C476" s="21"/>
      <c r="D476" s="12">
        <v>0</v>
      </c>
      <c r="E476" s="12">
        <v>518562</v>
      </c>
      <c r="F476" s="12">
        <v>52830</v>
      </c>
      <c r="G476" s="12">
        <v>1375218</v>
      </c>
      <c r="H476" s="12"/>
      <c r="I476" s="12"/>
      <c r="J476" s="12"/>
      <c r="K476" s="12">
        <v>0</v>
      </c>
      <c r="L476" s="12">
        <v>67924</v>
      </c>
      <c r="M476" s="12"/>
      <c r="N476" s="5">
        <v>2014534</v>
      </c>
    </row>
    <row r="477" spans="1:14" x14ac:dyDescent="0.3">
      <c r="E477" s="18"/>
      <c r="F477" s="18"/>
      <c r="G477" s="12"/>
      <c r="H477" s="18"/>
      <c r="I477" s="18"/>
      <c r="J477" s="18"/>
      <c r="K477" s="18"/>
      <c r="L477" s="18"/>
      <c r="M477" s="18"/>
    </row>
    <row r="478" spans="1:14" x14ac:dyDescent="0.3">
      <c r="A478" s="9">
        <f>A473+1</f>
        <v>26</v>
      </c>
      <c r="B478" s="39" t="s">
        <v>24</v>
      </c>
      <c r="C478" s="15" t="s">
        <v>151</v>
      </c>
      <c r="G478" s="17"/>
      <c r="N478" s="10"/>
    </row>
    <row r="479" spans="1:14" x14ac:dyDescent="0.3">
      <c r="B479" s="2" t="s">
        <v>32</v>
      </c>
      <c r="C479" s="6" t="s">
        <v>48</v>
      </c>
      <c r="G479" s="12"/>
      <c r="H479" s="18"/>
      <c r="I479" s="18"/>
      <c r="J479" s="18"/>
      <c r="K479" s="18"/>
      <c r="L479" s="18"/>
      <c r="M479" s="18"/>
    </row>
    <row r="480" spans="1:14" x14ac:dyDescent="0.3">
      <c r="B480" s="2" t="s">
        <v>125</v>
      </c>
      <c r="C480" s="21"/>
      <c r="D480" s="12"/>
      <c r="E480" s="12"/>
      <c r="F480" s="12"/>
      <c r="G480" s="12">
        <v>1140423</v>
      </c>
      <c r="H480" s="12"/>
      <c r="I480" s="12"/>
      <c r="J480" s="12"/>
      <c r="K480" s="12"/>
      <c r="L480" s="12"/>
      <c r="M480" s="12"/>
      <c r="N480" s="5">
        <v>1140423</v>
      </c>
    </row>
    <row r="481" spans="1:14" x14ac:dyDescent="0.3">
      <c r="B481" s="2" t="s">
        <v>36</v>
      </c>
      <c r="C481" s="21"/>
      <c r="D481" s="12"/>
      <c r="E481" s="12"/>
      <c r="F481" s="12"/>
      <c r="G481" s="12">
        <v>18643785</v>
      </c>
      <c r="H481" s="12"/>
      <c r="I481" s="12"/>
      <c r="J481" s="12"/>
      <c r="K481" s="12"/>
      <c r="L481" s="12"/>
      <c r="M481" s="12"/>
      <c r="N481" s="5">
        <v>18643785</v>
      </c>
    </row>
    <row r="482" spans="1:14" x14ac:dyDescent="0.3">
      <c r="G482" s="17"/>
      <c r="N482" s="10"/>
    </row>
    <row r="483" spans="1:14" x14ac:dyDescent="0.3">
      <c r="A483" s="9">
        <f>A478+1</f>
        <v>27</v>
      </c>
      <c r="B483" s="39" t="s">
        <v>24</v>
      </c>
      <c r="C483" s="15" t="s">
        <v>152</v>
      </c>
      <c r="G483" s="17"/>
      <c r="N483" s="10"/>
    </row>
    <row r="484" spans="1:14" x14ac:dyDescent="0.3">
      <c r="B484" s="2" t="s">
        <v>32</v>
      </c>
      <c r="C484" s="6" t="s">
        <v>48</v>
      </c>
      <c r="G484" s="17"/>
      <c r="N484" s="10"/>
    </row>
    <row r="485" spans="1:14" x14ac:dyDescent="0.3">
      <c r="B485" s="2" t="s">
        <v>125</v>
      </c>
      <c r="C485" s="21"/>
      <c r="D485" s="12"/>
      <c r="E485" s="12">
        <v>13949272</v>
      </c>
      <c r="F485" s="12"/>
      <c r="G485" s="12"/>
      <c r="H485" s="12"/>
      <c r="I485" s="12"/>
      <c r="J485" s="12"/>
      <c r="K485" s="12"/>
      <c r="L485" s="12">
        <v>14976292</v>
      </c>
      <c r="M485" s="12"/>
      <c r="N485" s="5">
        <v>28925564</v>
      </c>
    </row>
    <row r="486" spans="1:14" x14ac:dyDescent="0.3">
      <c r="B486" s="2" t="s">
        <v>36</v>
      </c>
      <c r="C486" s="21"/>
      <c r="D486" s="12"/>
      <c r="E486" s="12">
        <v>5055318</v>
      </c>
      <c r="F486" s="12"/>
      <c r="G486" s="12"/>
      <c r="H486" s="12"/>
      <c r="I486" s="12"/>
      <c r="J486" s="12"/>
      <c r="K486" s="12"/>
      <c r="L486" s="12">
        <v>3568596</v>
      </c>
      <c r="M486" s="12"/>
      <c r="N486" s="5">
        <v>8623914</v>
      </c>
    </row>
    <row r="487" spans="1:14" x14ac:dyDescent="0.3">
      <c r="D487" s="17"/>
      <c r="E487" s="17"/>
      <c r="F487" s="17"/>
      <c r="G487" s="17"/>
      <c r="H487" s="17"/>
      <c r="I487" s="17"/>
      <c r="J487" s="17"/>
      <c r="K487" s="17"/>
      <c r="L487" s="17"/>
      <c r="M487" s="17"/>
      <c r="N487" s="10"/>
    </row>
    <row r="488" spans="1:14" x14ac:dyDescent="0.3">
      <c r="A488" s="9">
        <f>A483+1</f>
        <v>28</v>
      </c>
      <c r="B488" s="39" t="s">
        <v>24</v>
      </c>
      <c r="C488" s="15" t="s">
        <v>154</v>
      </c>
      <c r="D488" s="17"/>
      <c r="E488" s="17"/>
      <c r="F488" s="17"/>
      <c r="G488" s="17"/>
      <c r="H488" s="17"/>
      <c r="I488" s="17"/>
      <c r="J488" s="17"/>
      <c r="K488" s="17"/>
      <c r="L488" s="17"/>
      <c r="M488" s="17"/>
      <c r="N488" s="10"/>
    </row>
    <row r="489" spans="1:14" x14ac:dyDescent="0.3">
      <c r="B489" s="2" t="s">
        <v>32</v>
      </c>
      <c r="C489" s="6" t="s">
        <v>48</v>
      </c>
      <c r="D489" s="17"/>
      <c r="E489" s="17"/>
      <c r="F489" s="17"/>
      <c r="G489" s="17"/>
      <c r="H489" s="17"/>
      <c r="I489" s="17"/>
      <c r="J489" s="17"/>
      <c r="K489" s="17"/>
      <c r="L489" s="17"/>
      <c r="M489" s="17"/>
      <c r="N489" s="10"/>
    </row>
    <row r="490" spans="1:14" x14ac:dyDescent="0.3">
      <c r="B490" s="2" t="s">
        <v>125</v>
      </c>
      <c r="D490" s="12"/>
      <c r="E490" s="12"/>
      <c r="F490" s="12"/>
      <c r="G490" s="12"/>
      <c r="H490" s="12"/>
      <c r="I490" s="12"/>
      <c r="J490" s="12"/>
      <c r="K490" s="12"/>
      <c r="L490" s="12">
        <v>1126620</v>
      </c>
      <c r="M490" s="12"/>
      <c r="N490" s="5">
        <v>1126620</v>
      </c>
    </row>
    <row r="491" spans="1:14" x14ac:dyDescent="0.3">
      <c r="B491" s="2" t="s">
        <v>36</v>
      </c>
      <c r="D491" s="12"/>
      <c r="E491" s="12"/>
      <c r="F491" s="12"/>
      <c r="G491" s="12"/>
      <c r="H491" s="12"/>
      <c r="I491" s="12"/>
      <c r="J491" s="12"/>
      <c r="K491" s="12"/>
      <c r="L491" s="12">
        <v>7073743</v>
      </c>
      <c r="M491" s="12"/>
      <c r="N491" s="5">
        <v>7073743</v>
      </c>
    </row>
    <row r="492" spans="1:14" ht="14.5" x14ac:dyDescent="0.35">
      <c r="C492"/>
      <c r="D492" s="17"/>
      <c r="E492" s="17"/>
      <c r="F492" s="17"/>
      <c r="G492" s="17"/>
      <c r="H492" s="17"/>
      <c r="I492" s="17"/>
      <c r="J492" s="17"/>
      <c r="K492" s="17"/>
      <c r="L492" s="17"/>
      <c r="M492" s="17"/>
      <c r="N492" s="10"/>
    </row>
    <row r="493" spans="1:14" x14ac:dyDescent="0.3">
      <c r="A493" s="9">
        <f>A488+1</f>
        <v>29</v>
      </c>
      <c r="B493" s="39" t="s">
        <v>24</v>
      </c>
      <c r="C493" s="15" t="s">
        <v>155</v>
      </c>
      <c r="G493" s="17"/>
      <c r="N493" s="10"/>
    </row>
    <row r="494" spans="1:14" x14ac:dyDescent="0.3">
      <c r="B494" s="2" t="s">
        <v>32</v>
      </c>
      <c r="C494" s="6" t="s">
        <v>48</v>
      </c>
      <c r="G494" s="17"/>
      <c r="N494" s="10"/>
    </row>
    <row r="495" spans="1:14" x14ac:dyDescent="0.3">
      <c r="B495" s="2" t="s">
        <v>125</v>
      </c>
      <c r="C495" s="12"/>
      <c r="D495" s="18"/>
      <c r="E495" s="18"/>
      <c r="F495" s="18"/>
      <c r="G495" s="12">
        <v>9767209</v>
      </c>
      <c r="H495" s="12"/>
      <c r="I495" s="12"/>
      <c r="J495" s="12"/>
      <c r="K495" s="12"/>
      <c r="L495" s="12">
        <v>9767209</v>
      </c>
      <c r="M495" s="12"/>
      <c r="N495" s="5">
        <v>19534418</v>
      </c>
    </row>
    <row r="496" spans="1:14" x14ac:dyDescent="0.3">
      <c r="B496" s="2" t="s">
        <v>36</v>
      </c>
      <c r="C496" s="12"/>
      <c r="D496" s="18"/>
      <c r="E496" s="18"/>
      <c r="F496" s="18"/>
      <c r="G496" s="12">
        <v>1719840</v>
      </c>
      <c r="H496" s="12"/>
      <c r="I496" s="12"/>
      <c r="J496" s="12"/>
      <c r="K496" s="12"/>
      <c r="L496" s="12">
        <v>1731383</v>
      </c>
      <c r="M496" s="12"/>
      <c r="N496" s="5">
        <v>3451223</v>
      </c>
    </row>
    <row r="497" spans="1:14" x14ac:dyDescent="0.3">
      <c r="C497" s="18"/>
      <c r="G497" s="17"/>
      <c r="N497" s="10"/>
    </row>
    <row r="498" spans="1:14" x14ac:dyDescent="0.3">
      <c r="A498" s="9">
        <f>A493+1</f>
        <v>30</v>
      </c>
      <c r="B498" s="39" t="s">
        <v>24</v>
      </c>
      <c r="C498" s="15" t="s">
        <v>156</v>
      </c>
      <c r="G498" s="17"/>
      <c r="N498" s="10"/>
    </row>
    <row r="499" spans="1:14" x14ac:dyDescent="0.3">
      <c r="B499" s="2" t="s">
        <v>32</v>
      </c>
      <c r="C499" s="18" t="s">
        <v>48</v>
      </c>
      <c r="G499" s="17"/>
      <c r="N499" s="10"/>
    </row>
    <row r="500" spans="1:14" x14ac:dyDescent="0.3">
      <c r="B500" s="2" t="s">
        <v>125</v>
      </c>
      <c r="C500" s="18"/>
      <c r="D500" s="18"/>
      <c r="E500" s="18"/>
      <c r="F500" s="18"/>
      <c r="G500" s="12"/>
      <c r="H500" s="18"/>
      <c r="I500" s="18"/>
      <c r="J500" s="18"/>
      <c r="K500" s="12">
        <v>3953810</v>
      </c>
      <c r="L500" s="12">
        <v>24551783</v>
      </c>
      <c r="M500" s="12"/>
      <c r="N500" s="5">
        <v>28505593</v>
      </c>
    </row>
    <row r="501" spans="1:14" x14ac:dyDescent="0.3">
      <c r="B501" s="2" t="s">
        <v>36</v>
      </c>
      <c r="C501" s="18"/>
      <c r="D501" s="18"/>
      <c r="E501" s="18"/>
      <c r="F501" s="18"/>
      <c r="G501" s="12"/>
      <c r="H501" s="18"/>
      <c r="I501" s="18"/>
      <c r="J501" s="18"/>
      <c r="K501" s="12">
        <v>1111724</v>
      </c>
      <c r="L501" s="12">
        <v>3505173</v>
      </c>
      <c r="M501" s="12"/>
      <c r="N501" s="5">
        <v>4616897</v>
      </c>
    </row>
    <row r="502" spans="1:14" x14ac:dyDescent="0.3">
      <c r="C502" s="18"/>
      <c r="G502" s="17"/>
      <c r="N502" s="10"/>
    </row>
    <row r="503" spans="1:14" x14ac:dyDescent="0.3">
      <c r="A503" s="9">
        <f>A498+1</f>
        <v>31</v>
      </c>
      <c r="B503" s="39" t="s">
        <v>24</v>
      </c>
      <c r="C503" s="15" t="s">
        <v>158</v>
      </c>
      <c r="G503" s="17"/>
      <c r="N503" s="10"/>
    </row>
    <row r="504" spans="1:14" x14ac:dyDescent="0.3">
      <c r="B504" s="2" t="s">
        <v>32</v>
      </c>
      <c r="C504" s="18" t="s">
        <v>48</v>
      </c>
      <c r="G504" s="17"/>
      <c r="N504" s="10"/>
    </row>
    <row r="505" spans="1:14" x14ac:dyDescent="0.3">
      <c r="B505" s="2" t="s">
        <v>125</v>
      </c>
      <c r="C505" s="12"/>
      <c r="D505" s="12"/>
      <c r="E505" s="12"/>
      <c r="F505" s="12">
        <v>726230</v>
      </c>
      <c r="G505" s="12"/>
      <c r="H505" s="12"/>
      <c r="I505" s="12"/>
      <c r="J505" s="12">
        <v>213967</v>
      </c>
      <c r="K505" s="12"/>
      <c r="L505" s="12"/>
      <c r="M505" s="12">
        <v>1695473</v>
      </c>
      <c r="N505" s="5">
        <v>2635670</v>
      </c>
    </row>
    <row r="506" spans="1:14" x14ac:dyDescent="0.3">
      <c r="B506" s="2" t="s">
        <v>36</v>
      </c>
      <c r="C506" s="12"/>
      <c r="D506" s="12"/>
      <c r="E506" s="12"/>
      <c r="F506" s="12">
        <v>598227</v>
      </c>
      <c r="G506" s="12"/>
      <c r="H506" s="12"/>
      <c r="I506" s="12"/>
      <c r="J506" s="12">
        <v>361540</v>
      </c>
      <c r="K506" s="12"/>
      <c r="L506" s="12"/>
      <c r="M506" s="12">
        <v>2545255</v>
      </c>
      <c r="N506" s="5">
        <v>3505022</v>
      </c>
    </row>
    <row r="507" spans="1:14" x14ac:dyDescent="0.3">
      <c r="C507" s="18"/>
      <c r="G507" s="17"/>
      <c r="N507" s="10"/>
    </row>
    <row r="508" spans="1:14" x14ac:dyDescent="0.3">
      <c r="A508" s="9">
        <f>A503+1</f>
        <v>32</v>
      </c>
      <c r="B508" s="39" t="s">
        <v>24</v>
      </c>
      <c r="C508" s="15" t="s">
        <v>159</v>
      </c>
      <c r="G508" s="17"/>
      <c r="N508" s="10"/>
    </row>
    <row r="509" spans="1:14" x14ac:dyDescent="0.3">
      <c r="B509" s="2" t="s">
        <v>32</v>
      </c>
      <c r="C509" s="6" t="s">
        <v>48</v>
      </c>
      <c r="G509" s="17"/>
      <c r="N509" s="10"/>
    </row>
    <row r="510" spans="1:14" x14ac:dyDescent="0.3">
      <c r="B510" s="2" t="s">
        <v>125</v>
      </c>
      <c r="C510" s="21"/>
      <c r="D510" s="12"/>
      <c r="E510" s="12"/>
      <c r="F510" s="12">
        <v>876419</v>
      </c>
      <c r="G510" s="12">
        <v>17548999</v>
      </c>
      <c r="H510" s="12"/>
      <c r="I510" s="12"/>
      <c r="J510" s="12">
        <v>1226986</v>
      </c>
      <c r="K510" s="12">
        <v>876419</v>
      </c>
      <c r="L510" s="12">
        <v>19154298</v>
      </c>
      <c r="M510" s="12"/>
      <c r="N510" s="5">
        <v>39683121</v>
      </c>
    </row>
    <row r="511" spans="1:14" x14ac:dyDescent="0.3">
      <c r="B511" s="2" t="s">
        <v>36</v>
      </c>
      <c r="C511" s="21"/>
      <c r="D511" s="12"/>
      <c r="E511" s="12"/>
      <c r="F511" s="12">
        <v>5635</v>
      </c>
      <c r="G511" s="12">
        <v>2025575</v>
      </c>
      <c r="H511" s="12"/>
      <c r="I511" s="12"/>
      <c r="J511" s="12">
        <v>7888</v>
      </c>
      <c r="K511" s="12">
        <v>5635</v>
      </c>
      <c r="L511" s="12">
        <v>1943429</v>
      </c>
      <c r="M511" s="12"/>
      <c r="N511" s="5">
        <v>3988162</v>
      </c>
    </row>
    <row r="512" spans="1:14" x14ac:dyDescent="0.3">
      <c r="G512" s="17"/>
      <c r="N512" s="10"/>
    </row>
    <row r="513" spans="1:14" x14ac:dyDescent="0.3">
      <c r="A513" s="9">
        <f>A508+1</f>
        <v>33</v>
      </c>
      <c r="B513" s="39" t="s">
        <v>24</v>
      </c>
      <c r="C513" s="15" t="s">
        <v>160</v>
      </c>
      <c r="G513" s="17"/>
      <c r="N513" s="10"/>
    </row>
    <row r="514" spans="1:14" x14ac:dyDescent="0.3">
      <c r="B514" s="2" t="s">
        <v>32</v>
      </c>
      <c r="C514" s="6" t="s">
        <v>48</v>
      </c>
      <c r="G514" s="17"/>
      <c r="N514" s="10"/>
    </row>
    <row r="515" spans="1:14" x14ac:dyDescent="0.3">
      <c r="B515" s="2" t="s">
        <v>125</v>
      </c>
      <c r="C515" s="21"/>
      <c r="E515" s="12"/>
      <c r="F515" s="12">
        <v>3284</v>
      </c>
      <c r="G515" s="12"/>
      <c r="H515" s="12"/>
      <c r="I515" s="12"/>
      <c r="J515" s="12"/>
      <c r="K515" s="12"/>
      <c r="L515" s="12"/>
      <c r="M515" s="12">
        <v>12297</v>
      </c>
      <c r="N515" s="5">
        <v>15581</v>
      </c>
    </row>
    <row r="516" spans="1:14" x14ac:dyDescent="0.3">
      <c r="B516" s="2" t="s">
        <v>36</v>
      </c>
      <c r="C516" s="21"/>
      <c r="E516" s="12"/>
      <c r="F516" s="12">
        <v>3939935</v>
      </c>
      <c r="G516" s="12"/>
      <c r="H516" s="12"/>
      <c r="I516" s="12"/>
      <c r="J516" s="12"/>
      <c r="K516" s="12"/>
      <c r="L516" s="12"/>
      <c r="M516" s="12">
        <v>16104759</v>
      </c>
      <c r="N516" s="5">
        <v>20044694</v>
      </c>
    </row>
    <row r="517" spans="1:14" x14ac:dyDescent="0.3">
      <c r="G517" s="17"/>
      <c r="N517" s="10"/>
    </row>
    <row r="518" spans="1:14" x14ac:dyDescent="0.3">
      <c r="A518" s="9">
        <f>A513+1</f>
        <v>34</v>
      </c>
      <c r="B518" s="2" t="s">
        <v>24</v>
      </c>
      <c r="C518" s="15" t="s">
        <v>161</v>
      </c>
      <c r="D518" s="17"/>
      <c r="E518" s="17"/>
      <c r="F518" s="17"/>
      <c r="G518" s="17"/>
      <c r="H518" s="17"/>
      <c r="I518" s="17"/>
      <c r="J518" s="17"/>
      <c r="K518" s="17"/>
      <c r="L518" s="17"/>
      <c r="M518" s="17"/>
      <c r="N518" s="10"/>
    </row>
    <row r="519" spans="1:14" x14ac:dyDescent="0.3">
      <c r="B519" s="2" t="s">
        <v>32</v>
      </c>
      <c r="C519" s="6" t="s">
        <v>48</v>
      </c>
      <c r="D519" s="17"/>
      <c r="E519" s="17"/>
      <c r="F519" s="17"/>
      <c r="G519" s="17"/>
      <c r="H519" s="17"/>
      <c r="I519" s="17"/>
      <c r="J519" s="17"/>
      <c r="K519" s="17"/>
      <c r="L519" s="17"/>
      <c r="M519" s="17"/>
      <c r="N519" s="10"/>
    </row>
    <row r="520" spans="1:14" x14ac:dyDescent="0.3">
      <c r="B520" s="2" t="s">
        <v>125</v>
      </c>
      <c r="D520" s="12">
        <v>4992346</v>
      </c>
      <c r="E520" s="12">
        <v>2496173</v>
      </c>
      <c r="F520" s="12"/>
      <c r="G520" s="12">
        <v>4987319</v>
      </c>
      <c r="H520" s="12"/>
      <c r="I520" s="12"/>
      <c r="J520" s="12">
        <v>2496173</v>
      </c>
      <c r="K520" s="12">
        <v>4992346</v>
      </c>
      <c r="L520" s="12"/>
      <c r="M520" s="12"/>
      <c r="N520" s="5">
        <v>19964357</v>
      </c>
    </row>
    <row r="521" spans="1:14" x14ac:dyDescent="0.3">
      <c r="B521" s="2" t="s">
        <v>36</v>
      </c>
      <c r="D521" s="12">
        <v>0</v>
      </c>
      <c r="E521" s="12">
        <v>0</v>
      </c>
      <c r="F521" s="12"/>
      <c r="G521" s="12">
        <v>39694</v>
      </c>
      <c r="H521" s="12"/>
      <c r="I521" s="12"/>
      <c r="J521" s="12">
        <v>0</v>
      </c>
      <c r="K521" s="12">
        <v>0</v>
      </c>
      <c r="L521" s="12"/>
      <c r="M521" s="12"/>
      <c r="N521" s="5">
        <v>39694</v>
      </c>
    </row>
    <row r="522" spans="1:14" x14ac:dyDescent="0.3">
      <c r="D522" s="17"/>
      <c r="E522" s="17"/>
      <c r="F522" s="17"/>
      <c r="G522" s="17"/>
      <c r="H522" s="17"/>
      <c r="I522" s="17"/>
      <c r="J522" s="17"/>
      <c r="K522" s="17"/>
      <c r="L522" s="17"/>
      <c r="M522" s="17"/>
      <c r="N522" s="10"/>
    </row>
    <row r="523" spans="1:14" x14ac:dyDescent="0.3">
      <c r="A523" s="9">
        <f>A518+1</f>
        <v>35</v>
      </c>
      <c r="B523" s="39" t="s">
        <v>24</v>
      </c>
      <c r="C523" s="15" t="s">
        <v>162</v>
      </c>
      <c r="D523" s="17"/>
      <c r="E523" s="17"/>
      <c r="F523" s="17"/>
      <c r="G523" s="17"/>
      <c r="H523" s="17"/>
      <c r="I523" s="17"/>
      <c r="J523" s="17"/>
      <c r="K523" s="17"/>
      <c r="L523" s="17"/>
      <c r="M523" s="17"/>
      <c r="N523" s="10"/>
    </row>
    <row r="524" spans="1:14" x14ac:dyDescent="0.3">
      <c r="B524" s="2" t="s">
        <v>32</v>
      </c>
      <c r="C524" s="6" t="s">
        <v>48</v>
      </c>
      <c r="D524" s="17"/>
      <c r="E524" s="17"/>
      <c r="F524" s="17"/>
      <c r="G524" s="17"/>
      <c r="H524" s="17"/>
      <c r="I524" s="17"/>
      <c r="J524" s="17"/>
      <c r="K524" s="17"/>
      <c r="L524" s="17"/>
      <c r="M524" s="17"/>
      <c r="N524" s="10"/>
    </row>
    <row r="525" spans="1:14" x14ac:dyDescent="0.3">
      <c r="B525" s="2" t="s">
        <v>125</v>
      </c>
      <c r="D525" s="12"/>
      <c r="E525" s="12"/>
      <c r="F525" s="12">
        <v>3869581</v>
      </c>
      <c r="G525" s="12"/>
      <c r="H525" s="12"/>
      <c r="I525" s="12"/>
      <c r="J525" s="12"/>
      <c r="K525" s="12"/>
      <c r="L525" s="12"/>
      <c r="M525" s="12"/>
      <c r="N525" s="5">
        <v>3869581</v>
      </c>
    </row>
    <row r="526" spans="1:14" x14ac:dyDescent="0.3">
      <c r="B526" s="2" t="s">
        <v>36</v>
      </c>
      <c r="D526" s="17"/>
      <c r="E526" s="12"/>
      <c r="F526" s="12">
        <v>7570024</v>
      </c>
      <c r="G526" s="12"/>
      <c r="H526" s="12"/>
      <c r="I526" s="12"/>
      <c r="J526" s="12"/>
      <c r="K526" s="12"/>
      <c r="L526" s="12"/>
      <c r="M526" s="12"/>
      <c r="N526" s="5">
        <v>7570024</v>
      </c>
    </row>
    <row r="527" spans="1:14" x14ac:dyDescent="0.3">
      <c r="D527" s="17"/>
      <c r="E527" s="17"/>
      <c r="F527" s="17"/>
      <c r="G527" s="17"/>
      <c r="H527" s="17"/>
      <c r="I527" s="17"/>
      <c r="J527" s="17"/>
      <c r="K527" s="17"/>
      <c r="L527" s="17"/>
      <c r="M527" s="17"/>
      <c r="N527" s="10"/>
    </row>
    <row r="528" spans="1:14" x14ac:dyDescent="0.3">
      <c r="A528" s="9">
        <f>A523+1</f>
        <v>36</v>
      </c>
      <c r="B528" s="39" t="s">
        <v>24</v>
      </c>
      <c r="C528" s="15" t="s">
        <v>163</v>
      </c>
      <c r="F528" s="17"/>
      <c r="G528" s="17"/>
      <c r="N528" s="10"/>
    </row>
    <row r="529" spans="1:14" x14ac:dyDescent="0.3">
      <c r="B529" s="2" t="s">
        <v>32</v>
      </c>
      <c r="C529" s="6" t="s">
        <v>48</v>
      </c>
      <c r="F529" s="17"/>
      <c r="G529" s="17"/>
      <c r="N529" s="10"/>
    </row>
    <row r="530" spans="1:14" x14ac:dyDescent="0.3">
      <c r="B530" s="2" t="s">
        <v>125</v>
      </c>
      <c r="C530" s="21"/>
      <c r="E530" s="12">
        <v>22782488</v>
      </c>
      <c r="F530" s="12"/>
      <c r="G530" s="12">
        <v>21286131</v>
      </c>
      <c r="H530" s="12"/>
      <c r="I530" s="12"/>
      <c r="J530" s="12"/>
      <c r="K530" s="12"/>
      <c r="L530" s="12"/>
      <c r="M530" s="12"/>
      <c r="N530" s="5">
        <v>44068619</v>
      </c>
    </row>
    <row r="531" spans="1:14" x14ac:dyDescent="0.3">
      <c r="B531" s="2" t="s">
        <v>36</v>
      </c>
      <c r="C531" s="21"/>
      <c r="E531" s="12">
        <v>8358012</v>
      </c>
      <c r="F531" s="12"/>
      <c r="G531" s="12">
        <v>3166567</v>
      </c>
      <c r="H531" s="12"/>
      <c r="I531" s="12"/>
      <c r="J531" s="12"/>
      <c r="K531" s="12"/>
      <c r="L531" s="12"/>
      <c r="M531" s="12"/>
      <c r="N531" s="5">
        <v>11524579</v>
      </c>
    </row>
    <row r="532" spans="1:14" x14ac:dyDescent="0.3">
      <c r="E532" s="17"/>
      <c r="F532" s="17"/>
      <c r="G532" s="17"/>
      <c r="H532" s="17"/>
      <c r="I532" s="17"/>
      <c r="J532" s="17"/>
      <c r="K532" s="17"/>
      <c r="L532" s="17"/>
      <c r="M532" s="17"/>
      <c r="N532" s="10"/>
    </row>
    <row r="533" spans="1:14" x14ac:dyDescent="0.3">
      <c r="A533" s="9">
        <f>A528+1</f>
        <v>37</v>
      </c>
      <c r="B533" s="39" t="s">
        <v>24</v>
      </c>
      <c r="C533" s="15" t="s">
        <v>164</v>
      </c>
      <c r="E533" s="17"/>
      <c r="F533" s="17"/>
      <c r="G533" s="17"/>
      <c r="H533" s="17"/>
      <c r="I533" s="17"/>
      <c r="J533" s="17"/>
      <c r="K533" s="17"/>
      <c r="L533" s="17"/>
      <c r="M533" s="17"/>
      <c r="N533" s="10"/>
    </row>
    <row r="534" spans="1:14" x14ac:dyDescent="0.3">
      <c r="B534" s="2" t="s">
        <v>32</v>
      </c>
      <c r="C534" s="6" t="s">
        <v>48</v>
      </c>
      <c r="E534" s="17"/>
      <c r="F534" s="17"/>
      <c r="G534" s="17"/>
      <c r="H534" s="17"/>
      <c r="I534" s="17"/>
      <c r="J534" s="17"/>
      <c r="K534" s="17"/>
      <c r="L534" s="17"/>
      <c r="M534" s="17"/>
      <c r="N534" s="10"/>
    </row>
    <row r="535" spans="1:14" x14ac:dyDescent="0.3">
      <c r="B535" s="2" t="s">
        <v>125</v>
      </c>
      <c r="E535" s="12"/>
      <c r="F535" s="12">
        <v>68399</v>
      </c>
      <c r="G535" s="12"/>
      <c r="H535" s="12"/>
      <c r="I535" s="12"/>
      <c r="J535" s="12"/>
      <c r="K535" s="12"/>
      <c r="L535" s="12"/>
      <c r="M535" s="12"/>
      <c r="N535" s="5">
        <v>68399</v>
      </c>
    </row>
    <row r="536" spans="1:14" x14ac:dyDescent="0.3">
      <c r="B536" s="2" t="s">
        <v>36</v>
      </c>
      <c r="E536" s="12"/>
      <c r="F536" s="12">
        <v>2862063</v>
      </c>
      <c r="G536" s="12"/>
      <c r="H536" s="12"/>
      <c r="I536" s="12"/>
      <c r="J536" s="12"/>
      <c r="K536" s="12"/>
      <c r="L536" s="12"/>
      <c r="M536" s="12"/>
      <c r="N536" s="5">
        <v>2862063</v>
      </c>
    </row>
    <row r="537" spans="1:14" x14ac:dyDescent="0.3">
      <c r="E537" s="17"/>
      <c r="F537" s="17"/>
      <c r="G537" s="17"/>
      <c r="H537" s="17"/>
      <c r="I537" s="17"/>
      <c r="J537" s="17"/>
      <c r="K537" s="17"/>
      <c r="L537" s="17"/>
      <c r="M537" s="17"/>
      <c r="N537" s="10"/>
    </row>
    <row r="538" spans="1:14" x14ac:dyDescent="0.3">
      <c r="A538" s="9">
        <f>A533+1</f>
        <v>38</v>
      </c>
      <c r="B538" s="39" t="s">
        <v>24</v>
      </c>
      <c r="C538" s="15" t="s">
        <v>165</v>
      </c>
      <c r="F538" s="17"/>
      <c r="G538" s="17"/>
      <c r="N538" s="10"/>
    </row>
    <row r="539" spans="1:14" x14ac:dyDescent="0.3">
      <c r="B539" s="2" t="s">
        <v>32</v>
      </c>
      <c r="C539" s="6" t="s">
        <v>48</v>
      </c>
      <c r="F539" s="17"/>
      <c r="G539" s="17"/>
      <c r="N539" s="10"/>
    </row>
    <row r="540" spans="1:14" x14ac:dyDescent="0.3">
      <c r="B540" s="2" t="s">
        <v>125</v>
      </c>
      <c r="C540" s="21"/>
      <c r="D540" s="12">
        <v>18996643</v>
      </c>
      <c r="E540" s="12">
        <v>12475703</v>
      </c>
      <c r="F540" s="12">
        <v>16851598</v>
      </c>
      <c r="G540" s="12">
        <v>42241952</v>
      </c>
      <c r="H540" s="12"/>
      <c r="I540" s="12"/>
      <c r="J540" s="12">
        <v>14024643</v>
      </c>
      <c r="K540" s="12">
        <v>21325318</v>
      </c>
      <c r="L540" s="12"/>
      <c r="M540" s="12">
        <v>28655375</v>
      </c>
      <c r="N540" s="5">
        <v>154571232</v>
      </c>
    </row>
    <row r="541" spans="1:14" x14ac:dyDescent="0.3">
      <c r="B541" s="2" t="s">
        <v>36</v>
      </c>
      <c r="C541" s="21"/>
      <c r="D541" s="12">
        <v>0</v>
      </c>
      <c r="E541" s="12">
        <v>33958</v>
      </c>
      <c r="F541" s="12">
        <v>24656596</v>
      </c>
      <c r="G541" s="12">
        <v>11110082</v>
      </c>
      <c r="H541" s="12"/>
      <c r="I541" s="12"/>
      <c r="J541" s="12">
        <v>1103531</v>
      </c>
      <c r="K541" s="12">
        <v>3186457</v>
      </c>
      <c r="L541" s="12"/>
      <c r="M541" s="12">
        <v>6359660</v>
      </c>
      <c r="N541" s="5">
        <v>46450284</v>
      </c>
    </row>
    <row r="542" spans="1:14" ht="14.5" x14ac:dyDescent="0.35">
      <c r="A542" s="2"/>
      <c r="C542"/>
      <c r="E542" s="17"/>
      <c r="F542" s="17"/>
      <c r="G542" s="17"/>
      <c r="N542" s="10"/>
    </row>
    <row r="543" spans="1:14" x14ac:dyDescent="0.3">
      <c r="A543" s="9">
        <f>A538+1</f>
        <v>39</v>
      </c>
      <c r="B543" s="39" t="s">
        <v>24</v>
      </c>
      <c r="C543" s="15" t="s">
        <v>166</v>
      </c>
      <c r="E543" s="17"/>
      <c r="F543" s="17"/>
      <c r="G543" s="17"/>
      <c r="N543" s="10"/>
    </row>
    <row r="544" spans="1:14" x14ac:dyDescent="0.3">
      <c r="B544" s="2" t="s">
        <v>32</v>
      </c>
      <c r="C544" s="6" t="s">
        <v>48</v>
      </c>
      <c r="E544" s="17"/>
      <c r="F544" s="17"/>
      <c r="G544" s="17"/>
      <c r="N544" s="10"/>
    </row>
    <row r="545" spans="1:14" x14ac:dyDescent="0.3">
      <c r="B545" s="2" t="s">
        <v>125</v>
      </c>
      <c r="C545" s="21"/>
      <c r="D545" s="12">
        <v>24441430</v>
      </c>
      <c r="E545" s="12">
        <v>5794277</v>
      </c>
      <c r="F545" s="12">
        <v>19791132</v>
      </c>
      <c r="G545" s="12">
        <v>39332989</v>
      </c>
      <c r="H545" s="12"/>
      <c r="I545" s="12"/>
      <c r="J545" s="12">
        <v>23923236</v>
      </c>
      <c r="K545" s="12">
        <v>16809228</v>
      </c>
      <c r="L545" s="12">
        <v>16983555</v>
      </c>
      <c r="M545" s="12">
        <v>30302464</v>
      </c>
      <c r="N545" s="5">
        <v>177378311</v>
      </c>
    </row>
    <row r="546" spans="1:14" x14ac:dyDescent="0.3">
      <c r="B546" s="2" t="s">
        <v>36</v>
      </c>
      <c r="C546" s="21"/>
      <c r="D546" s="12">
        <v>0</v>
      </c>
      <c r="E546" s="12">
        <v>0</v>
      </c>
      <c r="F546" s="12">
        <v>15952199</v>
      </c>
      <c r="G546" s="12">
        <v>1451602</v>
      </c>
      <c r="H546" s="12"/>
      <c r="I546" s="12"/>
      <c r="J546" s="12">
        <v>1253289</v>
      </c>
      <c r="K546" s="12">
        <v>4522967</v>
      </c>
      <c r="L546" s="12">
        <v>0</v>
      </c>
      <c r="M546" s="12">
        <v>6122303</v>
      </c>
      <c r="N546" s="5">
        <v>29302360</v>
      </c>
    </row>
    <row r="547" spans="1:14" x14ac:dyDescent="0.3">
      <c r="C547" s="21"/>
      <c r="D547" s="12"/>
      <c r="E547" s="12"/>
      <c r="F547" s="12"/>
      <c r="G547" s="12"/>
      <c r="H547" s="12"/>
      <c r="I547" s="12"/>
      <c r="J547" s="12"/>
      <c r="K547" s="12"/>
      <c r="L547" s="12"/>
      <c r="M547" s="12"/>
    </row>
    <row r="548" spans="1:14" x14ac:dyDescent="0.3">
      <c r="A548" s="9">
        <f>A543+1</f>
        <v>40</v>
      </c>
      <c r="B548" s="39" t="s">
        <v>24</v>
      </c>
      <c r="C548" s="15" t="s">
        <v>167</v>
      </c>
      <c r="E548" s="17"/>
      <c r="F548" s="17"/>
      <c r="G548" s="17"/>
      <c r="N548" s="10"/>
    </row>
    <row r="549" spans="1:14" x14ac:dyDescent="0.3">
      <c r="B549" s="2" t="s">
        <v>32</v>
      </c>
      <c r="C549" s="6" t="s">
        <v>48</v>
      </c>
      <c r="E549" s="17"/>
      <c r="F549" s="17"/>
      <c r="G549" s="17"/>
      <c r="N549" s="10"/>
    </row>
    <row r="550" spans="1:14" x14ac:dyDescent="0.3">
      <c r="B550" s="2" t="s">
        <v>125</v>
      </c>
      <c r="C550" s="21"/>
      <c r="D550" s="12">
        <v>3702042</v>
      </c>
      <c r="E550" s="12">
        <v>4142762</v>
      </c>
      <c r="F550" s="12">
        <v>2820604</v>
      </c>
      <c r="G550" s="12">
        <v>7932948</v>
      </c>
      <c r="H550" s="12"/>
      <c r="I550" s="12"/>
      <c r="J550" s="12">
        <v>3702042</v>
      </c>
      <c r="K550" s="12">
        <v>2644316</v>
      </c>
      <c r="L550" s="12">
        <v>4671625</v>
      </c>
      <c r="M550" s="12">
        <v>4671625</v>
      </c>
      <c r="N550" s="5">
        <v>34287964</v>
      </c>
    </row>
    <row r="551" spans="1:14" x14ac:dyDescent="0.3">
      <c r="B551" s="2" t="s">
        <v>36</v>
      </c>
      <c r="C551" s="21"/>
      <c r="D551" s="12">
        <v>0</v>
      </c>
      <c r="E551" s="12">
        <v>0</v>
      </c>
      <c r="F551" s="12">
        <v>0</v>
      </c>
      <c r="G551" s="12">
        <v>0</v>
      </c>
      <c r="H551" s="12"/>
      <c r="I551" s="12"/>
      <c r="J551" s="12">
        <v>0</v>
      </c>
      <c r="K551" s="12">
        <v>0</v>
      </c>
      <c r="L551" s="12">
        <v>0</v>
      </c>
      <c r="M551" s="12">
        <v>0</v>
      </c>
      <c r="N551" s="5">
        <v>0</v>
      </c>
    </row>
    <row r="552" spans="1:14" x14ac:dyDescent="0.3">
      <c r="F552" s="18"/>
      <c r="G552" s="17"/>
      <c r="N552" s="10"/>
    </row>
    <row r="553" spans="1:14" x14ac:dyDescent="0.3">
      <c r="A553" s="9">
        <f>A548+1</f>
        <v>41</v>
      </c>
      <c r="B553" s="39" t="s">
        <v>24</v>
      </c>
      <c r="C553" s="15" t="s">
        <v>69</v>
      </c>
      <c r="D553" s="14"/>
      <c r="E553" s="14"/>
      <c r="F553" s="12"/>
      <c r="G553" s="14"/>
      <c r="H553" s="12"/>
      <c r="I553" s="12"/>
      <c r="J553" s="14"/>
      <c r="K553" s="14"/>
      <c r="L553" s="14"/>
      <c r="M553" s="14"/>
    </row>
    <row r="554" spans="1:14" x14ac:dyDescent="0.3">
      <c r="B554" s="2" t="s">
        <v>32</v>
      </c>
      <c r="C554" s="6" t="s">
        <v>48</v>
      </c>
      <c r="D554" s="14"/>
      <c r="E554" s="14"/>
      <c r="F554" s="12"/>
      <c r="G554" s="14"/>
      <c r="H554" s="12"/>
      <c r="I554" s="12"/>
      <c r="J554" s="14"/>
      <c r="K554" s="14"/>
      <c r="L554" s="14"/>
      <c r="M554" s="14"/>
    </row>
    <row r="555" spans="1:14" x14ac:dyDescent="0.3">
      <c r="B555" s="2" t="s">
        <v>125</v>
      </c>
      <c r="C555" s="16"/>
      <c r="D555" s="12"/>
      <c r="E555" s="12"/>
      <c r="F555" s="12"/>
      <c r="G555" s="12"/>
      <c r="H555" s="12"/>
      <c r="I555" s="12"/>
      <c r="J555" s="12"/>
      <c r="K555" s="12"/>
      <c r="L555" s="12"/>
      <c r="M555" s="12">
        <v>4969358</v>
      </c>
      <c r="N555" s="5">
        <v>4969358</v>
      </c>
    </row>
    <row r="556" spans="1:14" x14ac:dyDescent="0.3">
      <c r="B556" s="2" t="s">
        <v>36</v>
      </c>
      <c r="C556" s="16"/>
      <c r="D556" s="12"/>
      <c r="E556" s="12"/>
      <c r="F556" s="12"/>
      <c r="G556" s="12"/>
      <c r="H556" s="12"/>
      <c r="I556" s="12"/>
      <c r="J556" s="12"/>
      <c r="K556" s="12"/>
      <c r="L556" s="12"/>
      <c r="M556" s="12">
        <v>28830252</v>
      </c>
      <c r="N556" s="5">
        <v>28830252</v>
      </c>
    </row>
    <row r="557" spans="1:14" x14ac:dyDescent="0.3">
      <c r="C557" s="16"/>
      <c r="D557" s="14"/>
      <c r="E557" s="14"/>
      <c r="F557" s="14"/>
      <c r="G557" s="14"/>
      <c r="H557" s="14"/>
      <c r="I557" s="14"/>
      <c r="J557" s="14"/>
      <c r="K557" s="14"/>
      <c r="L557" s="14"/>
      <c r="M557" s="14"/>
    </row>
    <row r="558" spans="1:14" x14ac:dyDescent="0.3">
      <c r="A558" s="9">
        <f>A553+1</f>
        <v>42</v>
      </c>
      <c r="B558" s="39" t="s">
        <v>24</v>
      </c>
      <c r="C558" s="15" t="s">
        <v>169</v>
      </c>
      <c r="D558" s="14"/>
      <c r="E558" s="14"/>
      <c r="F558" s="12"/>
      <c r="G558" s="14"/>
      <c r="H558" s="12"/>
      <c r="I558" s="12"/>
      <c r="J558" s="14"/>
      <c r="K558" s="14"/>
      <c r="L558" s="14"/>
      <c r="M558" s="14"/>
    </row>
    <row r="559" spans="1:14" x14ac:dyDescent="0.3">
      <c r="B559" s="2" t="s">
        <v>32</v>
      </c>
      <c r="C559" s="6" t="s">
        <v>48</v>
      </c>
      <c r="D559" s="14"/>
      <c r="E559" s="14"/>
      <c r="F559" s="12"/>
      <c r="G559" s="14"/>
      <c r="H559" s="12"/>
      <c r="I559" s="12"/>
      <c r="J559" s="14"/>
      <c r="K559" s="14"/>
      <c r="L559" s="14"/>
      <c r="M559" s="14"/>
    </row>
    <row r="560" spans="1:14" x14ac:dyDescent="0.3">
      <c r="B560" s="2" t="s">
        <v>125</v>
      </c>
      <c r="C560" s="16"/>
      <c r="D560" s="12"/>
      <c r="E560" s="12"/>
      <c r="F560" s="12"/>
      <c r="G560" s="12"/>
      <c r="H560" s="12"/>
      <c r="I560" s="12"/>
      <c r="J560" s="12"/>
      <c r="K560" s="12"/>
      <c r="L560" s="12"/>
      <c r="M560" s="12">
        <v>729193</v>
      </c>
      <c r="N560" s="5">
        <v>729193</v>
      </c>
    </row>
    <row r="561" spans="1:15" x14ac:dyDescent="0.3">
      <c r="B561" s="2" t="s">
        <v>36</v>
      </c>
      <c r="C561" s="16"/>
      <c r="D561" s="12"/>
      <c r="E561" s="12"/>
      <c r="F561" s="12"/>
      <c r="G561" s="12"/>
      <c r="H561" s="12"/>
      <c r="I561" s="12"/>
      <c r="J561" s="12"/>
      <c r="K561" s="12"/>
      <c r="L561" s="12"/>
      <c r="M561" s="12">
        <v>0</v>
      </c>
      <c r="N561" s="5">
        <v>0</v>
      </c>
    </row>
    <row r="562" spans="1:15" x14ac:dyDescent="0.3">
      <c r="C562" s="16"/>
      <c r="D562" s="12"/>
      <c r="E562" s="12"/>
      <c r="F562" s="12"/>
      <c r="G562" s="12"/>
      <c r="H562" s="12"/>
      <c r="I562" s="12"/>
      <c r="J562" s="12"/>
      <c r="K562" s="12"/>
      <c r="L562" s="12"/>
      <c r="M562" s="12"/>
    </row>
    <row r="563" spans="1:15" x14ac:dyDescent="0.3">
      <c r="A563" s="9">
        <f>A558+1</f>
        <v>43</v>
      </c>
      <c r="B563" s="39" t="s">
        <v>24</v>
      </c>
      <c r="C563" s="15" t="s">
        <v>170</v>
      </c>
      <c r="D563" s="14"/>
      <c r="E563" s="14"/>
      <c r="F563" s="12"/>
      <c r="G563" s="14"/>
      <c r="H563" s="12"/>
      <c r="I563" s="12"/>
      <c r="J563" s="14"/>
      <c r="K563" s="14"/>
      <c r="L563" s="14"/>
      <c r="M563" s="14"/>
    </row>
    <row r="564" spans="1:15" x14ac:dyDescent="0.3">
      <c r="B564" s="2" t="s">
        <v>32</v>
      </c>
      <c r="C564" s="6" t="s">
        <v>48</v>
      </c>
      <c r="D564" s="14"/>
      <c r="E564" s="14"/>
      <c r="F564" s="12"/>
      <c r="G564" s="14"/>
      <c r="H564" s="12"/>
      <c r="I564" s="12"/>
      <c r="J564" s="14"/>
      <c r="K564" s="14"/>
      <c r="L564" s="14"/>
      <c r="M564" s="14"/>
    </row>
    <row r="565" spans="1:15" x14ac:dyDescent="0.3">
      <c r="B565" s="2" t="s">
        <v>125</v>
      </c>
      <c r="C565" s="16"/>
      <c r="D565" s="12"/>
      <c r="E565" s="12"/>
      <c r="F565" s="12"/>
      <c r="G565" s="12"/>
      <c r="H565" s="12"/>
      <c r="I565" s="12"/>
      <c r="J565" s="12"/>
      <c r="K565" s="12"/>
      <c r="L565" s="12"/>
      <c r="M565" s="12">
        <v>14409593</v>
      </c>
      <c r="N565" s="5">
        <v>14409593</v>
      </c>
    </row>
    <row r="566" spans="1:15" x14ac:dyDescent="0.3">
      <c r="B566" s="2" t="s">
        <v>36</v>
      </c>
      <c r="C566" s="16"/>
      <c r="D566" s="12"/>
      <c r="E566" s="12"/>
      <c r="F566" s="12"/>
      <c r="G566" s="12"/>
      <c r="H566" s="12"/>
      <c r="I566" s="12"/>
      <c r="J566" s="12"/>
      <c r="K566" s="12"/>
      <c r="L566" s="12"/>
      <c r="M566" s="12">
        <v>1347902</v>
      </c>
      <c r="N566" s="5">
        <v>1347902</v>
      </c>
    </row>
    <row r="567" spans="1:15" x14ac:dyDescent="0.3">
      <c r="C567" s="16"/>
      <c r="D567" s="12"/>
      <c r="E567" s="12"/>
      <c r="F567" s="12"/>
      <c r="G567" s="12"/>
      <c r="H567" s="12"/>
      <c r="I567" s="12"/>
      <c r="J567" s="12"/>
      <c r="K567" s="12"/>
      <c r="L567" s="12"/>
      <c r="M567" s="12"/>
    </row>
    <row r="568" spans="1:15" x14ac:dyDescent="0.3">
      <c r="B568" s="8" t="s">
        <v>171</v>
      </c>
      <c r="D568" s="14"/>
      <c r="E568" s="14"/>
      <c r="F568" s="12"/>
      <c r="G568" s="14"/>
      <c r="H568" s="12"/>
      <c r="I568" s="12"/>
      <c r="J568" s="14"/>
      <c r="K568" s="14"/>
      <c r="L568" s="14"/>
      <c r="M568" s="14"/>
    </row>
    <row r="569" spans="1:15" x14ac:dyDescent="0.3">
      <c r="A569" s="9">
        <v>1</v>
      </c>
      <c r="B569" s="39" t="s">
        <v>24</v>
      </c>
      <c r="C569" s="15" t="s">
        <v>172</v>
      </c>
      <c r="D569" s="14"/>
      <c r="E569" s="14"/>
      <c r="F569" s="12"/>
      <c r="G569" s="14"/>
      <c r="H569" s="12"/>
      <c r="I569" s="12"/>
      <c r="J569" s="14"/>
      <c r="K569" s="14"/>
      <c r="L569" s="14"/>
      <c r="M569" s="14"/>
    </row>
    <row r="570" spans="1:15" x14ac:dyDescent="0.3">
      <c r="B570" s="2" t="s">
        <v>32</v>
      </c>
      <c r="C570" s="6" t="s">
        <v>85</v>
      </c>
      <c r="F570" s="17"/>
      <c r="G570" s="17"/>
      <c r="L570" s="17"/>
      <c r="M570" s="17"/>
      <c r="N570" s="10"/>
    </row>
    <row r="571" spans="1:15" x14ac:dyDescent="0.3">
      <c r="A571" s="9"/>
      <c r="B571" s="2" t="s">
        <v>173</v>
      </c>
      <c r="C571" s="21"/>
      <c r="D571" s="12"/>
      <c r="E571" s="12"/>
      <c r="F571" s="12"/>
      <c r="G571" s="12">
        <v>2811745</v>
      </c>
      <c r="H571" s="12"/>
      <c r="I571" s="12"/>
      <c r="J571" s="12"/>
      <c r="K571" s="12"/>
      <c r="L571" s="12"/>
      <c r="M571" s="12"/>
      <c r="N571" s="5">
        <v>2811745</v>
      </c>
    </row>
    <row r="572" spans="1:15" x14ac:dyDescent="0.3">
      <c r="B572" s="2" t="s">
        <v>36</v>
      </c>
      <c r="C572" s="21"/>
      <c r="D572" s="12"/>
      <c r="E572" s="12"/>
      <c r="F572" s="12"/>
      <c r="G572" s="12">
        <v>10445647</v>
      </c>
      <c r="H572" s="12"/>
      <c r="I572" s="12"/>
      <c r="J572" s="12"/>
      <c r="K572" s="12"/>
      <c r="L572" s="12"/>
      <c r="M572" s="12"/>
      <c r="N572" s="5">
        <v>10445647</v>
      </c>
    </row>
    <row r="573" spans="1:15" ht="14.5" x14ac:dyDescent="0.3">
      <c r="G573" s="17"/>
      <c r="I573" s="32"/>
      <c r="N573" s="10"/>
      <c r="O573" s="19"/>
    </row>
    <row r="574" spans="1:15" ht="14.5" x14ac:dyDescent="0.3">
      <c r="A574" s="9">
        <f>A569+1</f>
        <v>2</v>
      </c>
      <c r="B574" s="39" t="s">
        <v>24</v>
      </c>
      <c r="C574" s="15" t="s">
        <v>174</v>
      </c>
      <c r="G574" s="17"/>
      <c r="I574" s="32"/>
      <c r="N574" s="10"/>
    </row>
    <row r="575" spans="1:15" ht="14.5" x14ac:dyDescent="0.3">
      <c r="B575" s="2" t="s">
        <v>32</v>
      </c>
      <c r="C575" s="6" t="s">
        <v>53</v>
      </c>
      <c r="G575" s="17"/>
      <c r="I575" s="32"/>
      <c r="N575" s="10"/>
    </row>
    <row r="576" spans="1:15" x14ac:dyDescent="0.3">
      <c r="B576" s="2" t="s">
        <v>173</v>
      </c>
      <c r="C576" s="21"/>
      <c r="D576" s="12"/>
      <c r="E576" s="12"/>
      <c r="F576" s="12"/>
      <c r="G576" s="12"/>
      <c r="H576" s="12"/>
      <c r="I576" s="12"/>
      <c r="J576" s="12">
        <v>18241069</v>
      </c>
      <c r="K576" s="12"/>
      <c r="L576" s="12"/>
      <c r="M576" s="12">
        <v>159105498</v>
      </c>
      <c r="N576" s="5">
        <v>177346567</v>
      </c>
    </row>
    <row r="577" spans="1:14" x14ac:dyDescent="0.3">
      <c r="B577" s="2" t="s">
        <v>36</v>
      </c>
      <c r="C577" s="21"/>
      <c r="D577" s="12"/>
      <c r="E577" s="12"/>
      <c r="F577" s="12"/>
      <c r="G577" s="12"/>
      <c r="H577" s="12"/>
      <c r="I577" s="12"/>
      <c r="J577" s="12">
        <v>4127043</v>
      </c>
      <c r="K577" s="12"/>
      <c r="L577" s="12"/>
      <c r="M577" s="12">
        <v>4934612</v>
      </c>
      <c r="N577" s="5">
        <v>9061655</v>
      </c>
    </row>
    <row r="578" spans="1:14" ht="14.5" x14ac:dyDescent="0.3">
      <c r="G578" s="17"/>
      <c r="I578" s="32"/>
      <c r="J578" s="17"/>
      <c r="N578" s="10"/>
    </row>
    <row r="579" spans="1:14" ht="14.5" x14ac:dyDescent="0.3">
      <c r="A579" s="9">
        <f>A574+1</f>
        <v>3</v>
      </c>
      <c r="B579" s="39" t="s">
        <v>24</v>
      </c>
      <c r="C579" s="15" t="s">
        <v>175</v>
      </c>
      <c r="G579" s="17"/>
      <c r="I579" s="32"/>
      <c r="J579" s="17"/>
      <c r="N579" s="10"/>
    </row>
    <row r="580" spans="1:14" ht="14.5" x14ac:dyDescent="0.3">
      <c r="B580" s="2" t="s">
        <v>32</v>
      </c>
      <c r="C580" s="6" t="s">
        <v>85</v>
      </c>
      <c r="G580" s="17"/>
      <c r="I580" s="32"/>
      <c r="J580" s="17"/>
      <c r="N580" s="10"/>
    </row>
    <row r="581" spans="1:14" x14ac:dyDescent="0.3">
      <c r="B581" s="2" t="s">
        <v>173</v>
      </c>
      <c r="D581" s="12"/>
      <c r="E581" s="12"/>
      <c r="F581" s="12"/>
      <c r="G581" s="12"/>
      <c r="H581" s="12"/>
      <c r="I581" s="12"/>
      <c r="J581" s="12"/>
      <c r="K581" s="12">
        <v>6962428</v>
      </c>
      <c r="L581" s="12"/>
      <c r="M581" s="12"/>
      <c r="N581" s="5">
        <v>6962428</v>
      </c>
    </row>
    <row r="582" spans="1:14" x14ac:dyDescent="0.3">
      <c r="B582" s="2" t="s">
        <v>36</v>
      </c>
      <c r="D582" s="12"/>
      <c r="E582" s="12"/>
      <c r="F582" s="12"/>
      <c r="G582" s="12"/>
      <c r="H582" s="12"/>
      <c r="I582" s="12"/>
      <c r="J582" s="12"/>
      <c r="K582" s="12">
        <v>1272063</v>
      </c>
      <c r="L582" s="12"/>
      <c r="M582" s="12"/>
      <c r="N582" s="5">
        <v>1272063</v>
      </c>
    </row>
    <row r="583" spans="1:14" ht="14.5" x14ac:dyDescent="0.3">
      <c r="G583" s="17"/>
      <c r="I583" s="32"/>
      <c r="N583" s="10"/>
    </row>
    <row r="584" spans="1:14" x14ac:dyDescent="0.3">
      <c r="A584" s="9">
        <f>A579+1</f>
        <v>4</v>
      </c>
      <c r="B584" s="39" t="s">
        <v>24</v>
      </c>
      <c r="C584" s="15" t="s">
        <v>176</v>
      </c>
      <c r="G584" s="17"/>
      <c r="N584" s="10"/>
    </row>
    <row r="585" spans="1:14" x14ac:dyDescent="0.3">
      <c r="B585" s="2" t="s">
        <v>32</v>
      </c>
      <c r="C585" s="6" t="s">
        <v>177</v>
      </c>
      <c r="G585" s="17"/>
      <c r="N585" s="10"/>
    </row>
    <row r="586" spans="1:14" x14ac:dyDescent="0.3">
      <c r="B586" s="2" t="s">
        <v>173</v>
      </c>
      <c r="C586" s="21"/>
      <c r="D586" s="12"/>
      <c r="E586" s="12"/>
      <c r="F586" s="12"/>
      <c r="G586" s="12">
        <v>14610362</v>
      </c>
      <c r="H586" s="12"/>
      <c r="I586" s="12"/>
      <c r="J586" s="12"/>
      <c r="K586" s="12"/>
      <c r="L586" s="12"/>
      <c r="M586" s="12"/>
      <c r="N586" s="5">
        <v>14610362</v>
      </c>
    </row>
    <row r="587" spans="1:14" x14ac:dyDescent="0.3">
      <c r="B587" s="2" t="s">
        <v>36</v>
      </c>
      <c r="C587" s="21"/>
      <c r="D587" s="12"/>
      <c r="E587" s="12"/>
      <c r="F587" s="12"/>
      <c r="G587" s="12">
        <v>1844106</v>
      </c>
      <c r="H587" s="12"/>
      <c r="I587" s="12"/>
      <c r="J587" s="12"/>
      <c r="K587" s="12"/>
      <c r="L587" s="12"/>
      <c r="M587" s="12"/>
      <c r="N587" s="5">
        <v>1844106</v>
      </c>
    </row>
    <row r="588" spans="1:14" x14ac:dyDescent="0.3">
      <c r="G588" s="17"/>
      <c r="N588" s="10"/>
    </row>
    <row r="589" spans="1:14" x14ac:dyDescent="0.3">
      <c r="A589" s="9">
        <f>A584+1</f>
        <v>5</v>
      </c>
      <c r="B589" s="39" t="s">
        <v>24</v>
      </c>
      <c r="C589" s="15" t="s">
        <v>178</v>
      </c>
      <c r="G589" s="17"/>
      <c r="N589" s="10"/>
    </row>
    <row r="590" spans="1:14" x14ac:dyDescent="0.3">
      <c r="B590" s="2" t="s">
        <v>32</v>
      </c>
      <c r="C590" s="6" t="s">
        <v>85</v>
      </c>
      <c r="G590" s="17"/>
      <c r="N590" s="10"/>
    </row>
    <row r="591" spans="1:14" x14ac:dyDescent="0.3">
      <c r="B591" s="2" t="s">
        <v>173</v>
      </c>
      <c r="C591" s="21"/>
      <c r="D591" s="12"/>
      <c r="E591" s="12"/>
      <c r="F591" s="12"/>
      <c r="G591" s="12">
        <v>14788604</v>
      </c>
      <c r="H591" s="12"/>
      <c r="I591" s="12"/>
      <c r="J591" s="12"/>
      <c r="K591" s="12"/>
      <c r="L591" s="12"/>
      <c r="M591" s="12"/>
      <c r="N591" s="5">
        <v>14788604</v>
      </c>
    </row>
    <row r="592" spans="1:14" x14ac:dyDescent="0.3">
      <c r="B592" s="2" t="s">
        <v>36</v>
      </c>
      <c r="C592" s="21"/>
      <c r="D592" s="12"/>
      <c r="E592" s="12"/>
      <c r="F592" s="12"/>
      <c r="G592" s="12">
        <v>5166108</v>
      </c>
      <c r="H592" s="12"/>
      <c r="I592" s="12"/>
      <c r="J592" s="12"/>
      <c r="K592" s="12"/>
      <c r="L592" s="12"/>
      <c r="M592" s="12"/>
      <c r="N592" s="5">
        <v>5166108</v>
      </c>
    </row>
    <row r="593" spans="1:14" x14ac:dyDescent="0.3">
      <c r="G593" s="17"/>
      <c r="N593" s="10"/>
    </row>
    <row r="594" spans="1:14" x14ac:dyDescent="0.3">
      <c r="A594" s="9">
        <f>A589+1</f>
        <v>6</v>
      </c>
      <c r="B594" s="39" t="s">
        <v>24</v>
      </c>
      <c r="C594" s="15" t="s">
        <v>179</v>
      </c>
      <c r="G594" s="17"/>
      <c r="N594" s="10"/>
    </row>
    <row r="595" spans="1:14" x14ac:dyDescent="0.3">
      <c r="B595" s="2" t="s">
        <v>32</v>
      </c>
      <c r="C595" s="6" t="s">
        <v>85</v>
      </c>
      <c r="G595" s="17"/>
      <c r="N595" s="10"/>
    </row>
    <row r="596" spans="1:14" x14ac:dyDescent="0.3">
      <c r="B596" s="2" t="s">
        <v>173</v>
      </c>
      <c r="D596" s="12"/>
      <c r="E596" s="12"/>
      <c r="F596" s="12"/>
      <c r="G596" s="12"/>
      <c r="H596" s="12"/>
      <c r="I596" s="12"/>
      <c r="J596" s="12"/>
      <c r="K596" s="12">
        <v>8296839</v>
      </c>
      <c r="L596" s="12"/>
      <c r="M596" s="12"/>
      <c r="N596" s="5">
        <v>8296839</v>
      </c>
    </row>
    <row r="597" spans="1:14" x14ac:dyDescent="0.3">
      <c r="B597" s="2" t="s">
        <v>36</v>
      </c>
      <c r="D597" s="12"/>
      <c r="E597" s="12"/>
      <c r="F597" s="12"/>
      <c r="G597" s="12"/>
      <c r="H597" s="12"/>
      <c r="I597" s="12"/>
      <c r="J597" s="12"/>
      <c r="K597" s="12">
        <v>935645</v>
      </c>
      <c r="L597" s="12"/>
      <c r="M597" s="12"/>
      <c r="N597" s="5">
        <v>935645</v>
      </c>
    </row>
    <row r="598" spans="1:14" x14ac:dyDescent="0.3">
      <c r="G598" s="17"/>
      <c r="K598" s="18"/>
      <c r="L598" s="18"/>
      <c r="M598" s="18"/>
    </row>
    <row r="599" spans="1:14" x14ac:dyDescent="0.3">
      <c r="A599" s="9">
        <f>A594+1</f>
        <v>7</v>
      </c>
      <c r="B599" s="39" t="s">
        <v>24</v>
      </c>
      <c r="C599" s="15" t="s">
        <v>180</v>
      </c>
      <c r="G599" s="17"/>
      <c r="N599" s="10"/>
    </row>
    <row r="600" spans="1:14" x14ac:dyDescent="0.3">
      <c r="B600" s="2" t="s">
        <v>32</v>
      </c>
      <c r="C600" s="6" t="s">
        <v>53</v>
      </c>
      <c r="G600" s="17"/>
      <c r="N600" s="10"/>
    </row>
    <row r="601" spans="1:14" x14ac:dyDescent="0.3">
      <c r="B601" s="2" t="s">
        <v>173</v>
      </c>
      <c r="C601" s="21"/>
      <c r="D601" s="12"/>
      <c r="E601" s="12"/>
      <c r="F601" s="12"/>
      <c r="G601" s="12">
        <v>20436261</v>
      </c>
      <c r="H601" s="12"/>
      <c r="I601" s="12"/>
      <c r="J601" s="12"/>
      <c r="K601" s="12"/>
      <c r="L601" s="12"/>
      <c r="M601" s="12"/>
      <c r="N601" s="5">
        <v>20436261</v>
      </c>
    </row>
    <row r="602" spans="1:14" x14ac:dyDescent="0.3">
      <c r="B602" s="2" t="s">
        <v>36</v>
      </c>
      <c r="C602" s="21"/>
      <c r="D602" s="12"/>
      <c r="E602" s="12"/>
      <c r="F602" s="12"/>
      <c r="G602" s="12">
        <v>5079745</v>
      </c>
      <c r="H602" s="12"/>
      <c r="I602" s="12"/>
      <c r="J602" s="12"/>
      <c r="K602" s="12"/>
      <c r="L602" s="12"/>
      <c r="M602" s="12"/>
      <c r="N602" s="5">
        <v>5079745</v>
      </c>
    </row>
    <row r="603" spans="1:14" x14ac:dyDescent="0.3">
      <c r="G603" s="12"/>
      <c r="H603" s="18"/>
      <c r="I603" s="18"/>
      <c r="J603" s="18"/>
      <c r="K603" s="18"/>
      <c r="L603" s="18"/>
      <c r="M603" s="18"/>
    </row>
    <row r="604" spans="1:14" x14ac:dyDescent="0.3">
      <c r="A604" s="9">
        <f>A599+1</f>
        <v>8</v>
      </c>
      <c r="B604" s="39" t="s">
        <v>24</v>
      </c>
      <c r="C604" s="15" t="s">
        <v>182</v>
      </c>
      <c r="G604" s="17"/>
      <c r="N604" s="10"/>
    </row>
    <row r="605" spans="1:14" x14ac:dyDescent="0.3">
      <c r="B605" s="2" t="s">
        <v>32</v>
      </c>
      <c r="C605" s="6" t="s">
        <v>48</v>
      </c>
      <c r="G605" s="17"/>
      <c r="N605" s="10"/>
    </row>
    <row r="606" spans="1:14" x14ac:dyDescent="0.3">
      <c r="B606" s="2" t="s">
        <v>125</v>
      </c>
      <c r="D606" s="12"/>
      <c r="E606" s="12"/>
      <c r="F606" s="12">
        <v>15085</v>
      </c>
      <c r="G606" s="12"/>
      <c r="H606" s="12"/>
      <c r="I606" s="12"/>
      <c r="J606" s="12"/>
      <c r="K606" s="12"/>
      <c r="L606" s="12"/>
      <c r="M606" s="12">
        <v>47209</v>
      </c>
      <c r="N606" s="5">
        <v>62294</v>
      </c>
    </row>
    <row r="607" spans="1:14" x14ac:dyDescent="0.3">
      <c r="B607" s="2" t="s">
        <v>36</v>
      </c>
      <c r="D607" s="12"/>
      <c r="E607" s="12"/>
      <c r="F607" s="12">
        <v>1623949</v>
      </c>
      <c r="G607" s="12"/>
      <c r="H607" s="12"/>
      <c r="I607" s="12"/>
      <c r="J607" s="12"/>
      <c r="K607" s="12"/>
      <c r="L607" s="12"/>
      <c r="M607" s="12">
        <v>3927532</v>
      </c>
      <c r="N607" s="5">
        <v>5551481</v>
      </c>
    </row>
    <row r="608" spans="1:14" x14ac:dyDescent="0.3">
      <c r="N608" s="10"/>
    </row>
    <row r="609" spans="1:14" x14ac:dyDescent="0.3">
      <c r="A609" s="9">
        <v>9</v>
      </c>
      <c r="B609" s="39" t="s">
        <v>24</v>
      </c>
      <c r="C609" s="15" t="s">
        <v>184</v>
      </c>
      <c r="N609" s="10"/>
    </row>
    <row r="610" spans="1:14" x14ac:dyDescent="0.3">
      <c r="B610" s="2" t="s">
        <v>32</v>
      </c>
      <c r="C610" s="6" t="s">
        <v>48</v>
      </c>
      <c r="N610" s="10"/>
    </row>
    <row r="611" spans="1:14" x14ac:dyDescent="0.3">
      <c r="B611" s="2" t="s">
        <v>173</v>
      </c>
      <c r="D611" s="12"/>
      <c r="E611" s="12"/>
      <c r="F611" s="12">
        <v>31263</v>
      </c>
      <c r="G611" s="12"/>
      <c r="H611" s="12"/>
      <c r="I611" s="12"/>
      <c r="J611" s="12"/>
      <c r="K611" s="12"/>
      <c r="L611" s="12"/>
      <c r="M611" s="12">
        <v>49826</v>
      </c>
      <c r="N611" s="5">
        <v>81089</v>
      </c>
    </row>
    <row r="612" spans="1:14" x14ac:dyDescent="0.3">
      <c r="B612" s="2" t="s">
        <v>36</v>
      </c>
      <c r="D612" s="12"/>
      <c r="E612" s="12"/>
      <c r="F612" s="12">
        <v>1593205</v>
      </c>
      <c r="G612" s="12"/>
      <c r="H612" s="12"/>
      <c r="I612" s="12"/>
      <c r="J612" s="12"/>
      <c r="K612" s="12"/>
      <c r="L612" s="12"/>
      <c r="M612" s="12">
        <v>3151294</v>
      </c>
      <c r="N612" s="5">
        <v>4744499</v>
      </c>
    </row>
    <row r="613" spans="1:14" x14ac:dyDescent="0.3">
      <c r="F613" s="18"/>
      <c r="G613" s="12"/>
      <c r="H613" s="18"/>
      <c r="I613" s="18"/>
      <c r="J613" s="18"/>
      <c r="K613" s="18"/>
      <c r="L613" s="18"/>
      <c r="M613" s="18"/>
    </row>
    <row r="614" spans="1:14" x14ac:dyDescent="0.3">
      <c r="A614" s="9">
        <f>A609+1</f>
        <v>10</v>
      </c>
      <c r="B614" s="39" t="s">
        <v>24</v>
      </c>
      <c r="C614" s="15" t="s">
        <v>186</v>
      </c>
      <c r="N614" s="10"/>
    </row>
    <row r="615" spans="1:14" x14ac:dyDescent="0.3">
      <c r="B615" s="2" t="s">
        <v>32</v>
      </c>
      <c r="C615" s="6" t="s">
        <v>114</v>
      </c>
      <c r="N615" s="10"/>
    </row>
    <row r="616" spans="1:14" x14ac:dyDescent="0.3">
      <c r="B616" s="2" t="s">
        <v>173</v>
      </c>
      <c r="D616" s="12"/>
      <c r="E616" s="12"/>
      <c r="F616" s="12">
        <v>5611043</v>
      </c>
      <c r="G616" s="12"/>
      <c r="H616" s="12"/>
      <c r="I616" s="12"/>
      <c r="J616" s="12"/>
      <c r="K616" s="12"/>
      <c r="L616" s="12"/>
      <c r="M616" s="12"/>
      <c r="N616" s="5">
        <v>5611043</v>
      </c>
    </row>
    <row r="617" spans="1:14" x14ac:dyDescent="0.3">
      <c r="B617" s="2" t="s">
        <v>36</v>
      </c>
      <c r="D617" s="12"/>
      <c r="E617" s="12"/>
      <c r="F617" s="12">
        <v>694592</v>
      </c>
      <c r="G617" s="12"/>
      <c r="H617" s="12"/>
      <c r="I617" s="12"/>
      <c r="J617" s="12"/>
      <c r="K617" s="12"/>
      <c r="L617" s="12"/>
      <c r="M617" s="12"/>
      <c r="N617" s="5">
        <v>694592</v>
      </c>
    </row>
    <row r="619" spans="1:14" x14ac:dyDescent="0.3">
      <c r="A619" s="9">
        <f>A614+1</f>
        <v>11</v>
      </c>
      <c r="B619" s="39" t="s">
        <v>24</v>
      </c>
      <c r="C619" s="15" t="s">
        <v>187</v>
      </c>
    </row>
    <row r="620" spans="1:14" x14ac:dyDescent="0.3">
      <c r="B620" s="2" t="s">
        <v>32</v>
      </c>
      <c r="C620" s="6" t="s">
        <v>53</v>
      </c>
    </row>
    <row r="621" spans="1:14" x14ac:dyDescent="0.3">
      <c r="B621" s="2" t="s">
        <v>173</v>
      </c>
      <c r="D621" s="12"/>
      <c r="E621" s="12"/>
      <c r="F621" s="12"/>
      <c r="G621" s="12">
        <v>10421739</v>
      </c>
      <c r="H621" s="12"/>
      <c r="I621" s="12"/>
      <c r="J621" s="12">
        <v>7783364</v>
      </c>
      <c r="K621" s="12">
        <v>4864603</v>
      </c>
      <c r="L621" s="12"/>
      <c r="M621" s="12"/>
      <c r="N621" s="5">
        <v>23069706</v>
      </c>
    </row>
    <row r="622" spans="1:14" x14ac:dyDescent="0.3">
      <c r="B622" s="2" t="s">
        <v>36</v>
      </c>
      <c r="D622" s="12"/>
      <c r="E622" s="12"/>
      <c r="F622" s="12"/>
      <c r="G622" s="12">
        <v>277785</v>
      </c>
      <c r="H622" s="12"/>
      <c r="I622" s="12"/>
      <c r="J622" s="12">
        <v>7726</v>
      </c>
      <c r="K622" s="12">
        <v>4829</v>
      </c>
      <c r="L622" s="12"/>
      <c r="M622" s="12"/>
      <c r="N622" s="5">
        <v>290340</v>
      </c>
    </row>
    <row r="623" spans="1:14" x14ac:dyDescent="0.3">
      <c r="N623" s="10"/>
    </row>
    <row r="624" spans="1:14" x14ac:dyDescent="0.3">
      <c r="A624" s="9">
        <f>A619+1</f>
        <v>12</v>
      </c>
      <c r="B624" s="39" t="s">
        <v>24</v>
      </c>
      <c r="C624" s="15" t="s">
        <v>188</v>
      </c>
      <c r="N624" s="10"/>
    </row>
    <row r="625" spans="1:14" x14ac:dyDescent="0.3">
      <c r="B625" s="2" t="s">
        <v>32</v>
      </c>
      <c r="C625" s="6" t="s">
        <v>85</v>
      </c>
      <c r="N625" s="10"/>
    </row>
    <row r="626" spans="1:14" x14ac:dyDescent="0.3">
      <c r="B626" s="2" t="s">
        <v>173</v>
      </c>
      <c r="D626" s="12"/>
      <c r="E626" s="12"/>
      <c r="F626" s="12"/>
      <c r="G626" s="12">
        <v>6287608</v>
      </c>
      <c r="H626" s="12"/>
      <c r="I626" s="12"/>
      <c r="J626" s="12">
        <v>5389378</v>
      </c>
      <c r="K626" s="12"/>
      <c r="L626" s="12"/>
      <c r="M626" s="12"/>
      <c r="N626" s="5">
        <v>11676986</v>
      </c>
    </row>
    <row r="627" spans="1:14" x14ac:dyDescent="0.3">
      <c r="B627" s="2" t="s">
        <v>36</v>
      </c>
      <c r="D627" s="12"/>
      <c r="E627" s="12"/>
      <c r="F627" s="12"/>
      <c r="G627" s="12">
        <v>44352</v>
      </c>
      <c r="H627" s="12"/>
      <c r="I627" s="12"/>
      <c r="J627" s="12">
        <v>0</v>
      </c>
      <c r="K627" s="12"/>
      <c r="L627" s="12"/>
      <c r="M627" s="12"/>
      <c r="N627" s="5">
        <v>44352</v>
      </c>
    </row>
    <row r="628" spans="1:14" x14ac:dyDescent="0.3">
      <c r="N628" s="10"/>
    </row>
    <row r="629" spans="1:14" x14ac:dyDescent="0.3">
      <c r="A629" s="9">
        <f>A624+1</f>
        <v>13</v>
      </c>
      <c r="B629" s="39" t="s">
        <v>24</v>
      </c>
      <c r="C629" s="15" t="s">
        <v>189</v>
      </c>
      <c r="N629" s="10"/>
    </row>
    <row r="630" spans="1:14" x14ac:dyDescent="0.3">
      <c r="B630" s="2" t="s">
        <v>32</v>
      </c>
      <c r="C630" s="6" t="s">
        <v>53</v>
      </c>
      <c r="N630" s="10"/>
    </row>
    <row r="631" spans="1:14" x14ac:dyDescent="0.3">
      <c r="B631" s="2" t="s">
        <v>173</v>
      </c>
      <c r="D631" s="12"/>
      <c r="E631" s="12"/>
      <c r="F631" s="12"/>
      <c r="G631" s="12">
        <v>9289201</v>
      </c>
      <c r="H631" s="12"/>
      <c r="I631" s="12"/>
      <c r="J631" s="12">
        <v>7034112</v>
      </c>
      <c r="K631" s="12">
        <v>4689406</v>
      </c>
      <c r="L631" s="12"/>
      <c r="M631" s="12"/>
      <c r="N631" s="5">
        <v>21012719</v>
      </c>
    </row>
    <row r="632" spans="1:14" x14ac:dyDescent="0.3">
      <c r="B632" s="2" t="s">
        <v>36</v>
      </c>
      <c r="D632" s="12"/>
      <c r="E632" s="12"/>
      <c r="F632" s="12"/>
      <c r="G632" s="12">
        <v>308085</v>
      </c>
      <c r="H632" s="12"/>
      <c r="I632" s="12"/>
      <c r="J632" s="12">
        <v>157493</v>
      </c>
      <c r="K632" s="12">
        <v>104995</v>
      </c>
      <c r="L632" s="12"/>
      <c r="M632" s="12"/>
      <c r="N632" s="5">
        <v>570573</v>
      </c>
    </row>
    <row r="633" spans="1:14" x14ac:dyDescent="0.3">
      <c r="N633" s="10"/>
    </row>
    <row r="634" spans="1:14" x14ac:dyDescent="0.3">
      <c r="A634" s="9">
        <f>A629+1</f>
        <v>14</v>
      </c>
      <c r="B634" s="39" t="s">
        <v>24</v>
      </c>
      <c r="C634" s="15" t="s">
        <v>190</v>
      </c>
      <c r="N634" s="10"/>
    </row>
    <row r="635" spans="1:14" x14ac:dyDescent="0.3">
      <c r="B635" s="2" t="s">
        <v>32</v>
      </c>
      <c r="C635" s="6" t="s">
        <v>53</v>
      </c>
      <c r="N635" s="10"/>
    </row>
    <row r="636" spans="1:14" x14ac:dyDescent="0.3">
      <c r="B636" s="2" t="s">
        <v>173</v>
      </c>
      <c r="D636" s="12"/>
      <c r="E636" s="12"/>
      <c r="F636" s="12"/>
      <c r="G636" s="12">
        <v>8070981</v>
      </c>
      <c r="H636" s="12"/>
      <c r="I636" s="12"/>
      <c r="J636" s="12">
        <v>6072715</v>
      </c>
      <c r="K636" s="12">
        <v>4048477</v>
      </c>
      <c r="L636" s="12"/>
      <c r="M636" s="12"/>
      <c r="N636" s="5">
        <v>18192173</v>
      </c>
    </row>
    <row r="637" spans="1:14" x14ac:dyDescent="0.3">
      <c r="B637" s="2" t="s">
        <v>36</v>
      </c>
      <c r="D637" s="12"/>
      <c r="E637" s="12"/>
      <c r="F637" s="12"/>
      <c r="G637" s="12">
        <v>46526</v>
      </c>
      <c r="H637" s="12"/>
      <c r="I637" s="12"/>
      <c r="J637" s="12">
        <v>0</v>
      </c>
      <c r="K637" s="12">
        <v>0</v>
      </c>
      <c r="L637" s="12"/>
      <c r="M637" s="12"/>
      <c r="N637" s="5">
        <v>46526</v>
      </c>
    </row>
    <row r="638" spans="1:14" x14ac:dyDescent="0.3">
      <c r="N638" s="10"/>
    </row>
    <row r="639" spans="1:14" x14ac:dyDescent="0.3">
      <c r="A639" s="9">
        <f>A634+1</f>
        <v>15</v>
      </c>
      <c r="B639" s="39" t="s">
        <v>24</v>
      </c>
      <c r="C639" s="15" t="s">
        <v>191</v>
      </c>
      <c r="N639" s="10"/>
    </row>
    <row r="640" spans="1:14" x14ac:dyDescent="0.3">
      <c r="B640" s="2" t="s">
        <v>32</v>
      </c>
      <c r="C640" s="6" t="s">
        <v>53</v>
      </c>
      <c r="N640" s="10"/>
    </row>
    <row r="641" spans="1:14" x14ac:dyDescent="0.3">
      <c r="B641" s="2" t="s">
        <v>173</v>
      </c>
      <c r="D641" s="12"/>
      <c r="E641" s="12"/>
      <c r="F641" s="12"/>
      <c r="G641" s="12">
        <v>13084999</v>
      </c>
      <c r="H641" s="12"/>
      <c r="I641" s="12"/>
      <c r="J641" s="12">
        <v>5644814</v>
      </c>
      <c r="K641" s="12">
        <v>9408023</v>
      </c>
      <c r="L641" s="12"/>
      <c r="M641" s="12"/>
      <c r="N641" s="5">
        <v>28137836</v>
      </c>
    </row>
    <row r="642" spans="1:14" x14ac:dyDescent="0.3">
      <c r="B642" s="2" t="s">
        <v>36</v>
      </c>
      <c r="D642" s="12"/>
      <c r="E642" s="12"/>
      <c r="F642" s="12"/>
      <c r="G642" s="12">
        <v>96773</v>
      </c>
      <c r="H642" s="12"/>
      <c r="I642" s="12"/>
      <c r="J642" s="12">
        <v>0</v>
      </c>
      <c r="K642" s="12">
        <v>0</v>
      </c>
      <c r="L642" s="12"/>
      <c r="M642" s="12"/>
      <c r="N642" s="5">
        <v>96773</v>
      </c>
    </row>
    <row r="643" spans="1:14" x14ac:dyDescent="0.3">
      <c r="N643" s="10"/>
    </row>
    <row r="644" spans="1:14" x14ac:dyDescent="0.3">
      <c r="A644" s="9">
        <f>A639+1</f>
        <v>16</v>
      </c>
      <c r="B644" s="39" t="s">
        <v>24</v>
      </c>
      <c r="C644" s="15" t="s">
        <v>192</v>
      </c>
      <c r="N644" s="10"/>
    </row>
    <row r="645" spans="1:14" x14ac:dyDescent="0.3">
      <c r="B645" s="2" t="s">
        <v>32</v>
      </c>
      <c r="C645" s="6" t="s">
        <v>53</v>
      </c>
      <c r="N645" s="10"/>
    </row>
    <row r="646" spans="1:14" x14ac:dyDescent="0.3">
      <c r="B646" s="2" t="s">
        <v>173</v>
      </c>
      <c r="D646" s="12"/>
      <c r="E646" s="12"/>
      <c r="F646" s="12"/>
      <c r="G646" s="12">
        <v>12436619</v>
      </c>
      <c r="H646" s="12"/>
      <c r="I646" s="12"/>
      <c r="J646" s="12">
        <v>5365838</v>
      </c>
      <c r="K646" s="12">
        <v>8943064</v>
      </c>
      <c r="L646" s="12"/>
      <c r="M646" s="12"/>
      <c r="N646" s="5">
        <v>26745521</v>
      </c>
    </row>
    <row r="647" spans="1:14" x14ac:dyDescent="0.3">
      <c r="B647" s="2" t="s">
        <v>36</v>
      </c>
      <c r="D647" s="12"/>
      <c r="E647" s="12"/>
      <c r="F647" s="12"/>
      <c r="G647" s="12">
        <v>87077</v>
      </c>
      <c r="H647" s="12"/>
      <c r="I647" s="12"/>
      <c r="J647" s="12">
        <v>0</v>
      </c>
      <c r="K647" s="12">
        <v>0</v>
      </c>
      <c r="L647" s="12"/>
      <c r="M647" s="12"/>
      <c r="N647" s="5">
        <v>87077</v>
      </c>
    </row>
    <row r="648" spans="1:14" x14ac:dyDescent="0.3">
      <c r="N648" s="10"/>
    </row>
    <row r="649" spans="1:14" x14ac:dyDescent="0.3">
      <c r="B649" s="8" t="s">
        <v>193</v>
      </c>
      <c r="N649" s="10"/>
    </row>
    <row r="650" spans="1:14" x14ac:dyDescent="0.3">
      <c r="A650" s="9">
        <v>1</v>
      </c>
      <c r="B650" s="39" t="s">
        <v>24</v>
      </c>
      <c r="C650" s="15" t="s">
        <v>194</v>
      </c>
      <c r="N650" s="10"/>
    </row>
    <row r="651" spans="1:14" x14ac:dyDescent="0.3">
      <c r="B651" s="2" t="s">
        <v>32</v>
      </c>
      <c r="C651" s="6" t="s">
        <v>48</v>
      </c>
      <c r="N651" s="10"/>
    </row>
    <row r="652" spans="1:14" x14ac:dyDescent="0.3">
      <c r="B652" s="2" t="s">
        <v>173</v>
      </c>
      <c r="D652" s="12"/>
      <c r="E652" s="12"/>
      <c r="F652" s="12">
        <v>115000000</v>
      </c>
      <c r="G652" s="12"/>
      <c r="H652" s="12"/>
      <c r="I652" s="12"/>
      <c r="J652" s="12"/>
      <c r="K652" s="12"/>
      <c r="L652" s="12"/>
      <c r="M652" s="12"/>
      <c r="N652" s="5">
        <v>115000000</v>
      </c>
    </row>
    <row r="653" spans="1:14" x14ac:dyDescent="0.3">
      <c r="B653" s="2" t="s">
        <v>36</v>
      </c>
      <c r="D653" s="12"/>
      <c r="E653" s="12"/>
      <c r="F653" s="12">
        <v>90000000</v>
      </c>
      <c r="G653" s="12"/>
      <c r="H653" s="12"/>
      <c r="I653" s="12"/>
      <c r="J653" s="12"/>
      <c r="K653" s="12"/>
      <c r="L653" s="12"/>
      <c r="M653" s="12"/>
      <c r="N653" s="5">
        <v>90000000</v>
      </c>
    </row>
    <row r="654" spans="1:14" x14ac:dyDescent="0.3">
      <c r="N654" s="10"/>
    </row>
    <row r="655" spans="1:14" x14ac:dyDescent="0.3">
      <c r="N655" s="10"/>
    </row>
    <row r="656" spans="1:14" x14ac:dyDescent="0.3">
      <c r="N656" s="10"/>
    </row>
    <row r="657" spans="14:14" x14ac:dyDescent="0.3">
      <c r="N657" s="10"/>
    </row>
    <row r="658" spans="14:14" x14ac:dyDescent="0.3">
      <c r="N658" s="10"/>
    </row>
    <row r="659" spans="14:14" x14ac:dyDescent="0.3">
      <c r="N659" s="10"/>
    </row>
    <row r="660" spans="14:14" x14ac:dyDescent="0.3">
      <c r="N660" s="10"/>
    </row>
    <row r="661" spans="14:14" x14ac:dyDescent="0.3">
      <c r="N661" s="10"/>
    </row>
    <row r="662" spans="14:14" x14ac:dyDescent="0.3">
      <c r="N662" s="10"/>
    </row>
    <row r="663" spans="14:14" x14ac:dyDescent="0.3">
      <c r="N663" s="10"/>
    </row>
    <row r="664" spans="14:14" x14ac:dyDescent="0.3">
      <c r="N664" s="10"/>
    </row>
    <row r="665" spans="14:14" x14ac:dyDescent="0.3">
      <c r="N665" s="10"/>
    </row>
    <row r="666" spans="14:14" x14ac:dyDescent="0.3">
      <c r="N666" s="10"/>
    </row>
    <row r="667" spans="14:14" x14ac:dyDescent="0.3">
      <c r="N667" s="10"/>
    </row>
    <row r="668" spans="14:14" x14ac:dyDescent="0.3">
      <c r="N668" s="10"/>
    </row>
    <row r="669" spans="14:14" x14ac:dyDescent="0.3">
      <c r="N669" s="10"/>
    </row>
    <row r="670" spans="14:14" x14ac:dyDescent="0.3">
      <c r="N670" s="10"/>
    </row>
    <row r="671" spans="14:14" x14ac:dyDescent="0.3">
      <c r="N671" s="10"/>
    </row>
    <row r="672" spans="14:14" x14ac:dyDescent="0.3">
      <c r="N672" s="10"/>
    </row>
    <row r="673" spans="14:14" x14ac:dyDescent="0.3">
      <c r="N673" s="10"/>
    </row>
    <row r="674" spans="14:14" x14ac:dyDescent="0.3">
      <c r="N674" s="10"/>
    </row>
    <row r="675" spans="14:14" x14ac:dyDescent="0.3">
      <c r="N675" s="10"/>
    </row>
    <row r="676" spans="14:14" x14ac:dyDescent="0.3">
      <c r="N676" s="10"/>
    </row>
    <row r="677" spans="14:14" x14ac:dyDescent="0.3">
      <c r="N677" s="10"/>
    </row>
    <row r="678" spans="14:14" x14ac:dyDescent="0.3">
      <c r="N678" s="10"/>
    </row>
    <row r="679" spans="14:14" x14ac:dyDescent="0.3">
      <c r="N679" s="10"/>
    </row>
    <row r="680" spans="14:14" x14ac:dyDescent="0.3">
      <c r="N680" s="10"/>
    </row>
    <row r="681" spans="14:14" x14ac:dyDescent="0.3">
      <c r="N681" s="10"/>
    </row>
    <row r="682" spans="14:14" x14ac:dyDescent="0.3">
      <c r="N682" s="10"/>
    </row>
    <row r="683" spans="14:14" x14ac:dyDescent="0.3">
      <c r="N683" s="10"/>
    </row>
    <row r="684" spans="14:14" x14ac:dyDescent="0.3">
      <c r="N684" s="10"/>
    </row>
    <row r="685" spans="14:14" x14ac:dyDescent="0.3">
      <c r="N685" s="10"/>
    </row>
    <row r="686" spans="14:14" x14ac:dyDescent="0.3">
      <c r="N686" s="10"/>
    </row>
    <row r="687" spans="14:14" x14ac:dyDescent="0.3">
      <c r="N687" s="10"/>
    </row>
    <row r="688" spans="14:14" x14ac:dyDescent="0.3">
      <c r="N688" s="10"/>
    </row>
    <row r="689" spans="14:14" x14ac:dyDescent="0.3">
      <c r="N689" s="10"/>
    </row>
    <row r="690" spans="14:14" x14ac:dyDescent="0.3">
      <c r="N690" s="10"/>
    </row>
    <row r="691" spans="14:14" x14ac:dyDescent="0.3">
      <c r="N691" s="10"/>
    </row>
    <row r="692" spans="14:14" x14ac:dyDescent="0.3">
      <c r="N692" s="10"/>
    </row>
    <row r="693" spans="14:14" x14ac:dyDescent="0.3">
      <c r="N693" s="10"/>
    </row>
    <row r="694" spans="14:14" x14ac:dyDescent="0.3">
      <c r="N694" s="10"/>
    </row>
    <row r="695" spans="14:14" x14ac:dyDescent="0.3">
      <c r="N695" s="10"/>
    </row>
    <row r="696" spans="14:14" x14ac:dyDescent="0.3">
      <c r="N696" s="10"/>
    </row>
    <row r="697" spans="14:14" x14ac:dyDescent="0.3">
      <c r="N697" s="10"/>
    </row>
    <row r="698" spans="14:14" x14ac:dyDescent="0.3">
      <c r="N698" s="10"/>
    </row>
    <row r="699" spans="14:14" x14ac:dyDescent="0.3">
      <c r="N699" s="10"/>
    </row>
    <row r="700" spans="14:14" x14ac:dyDescent="0.3">
      <c r="N700" s="10"/>
    </row>
    <row r="701" spans="14:14" x14ac:dyDescent="0.3">
      <c r="N701" s="10"/>
    </row>
    <row r="702" spans="14:14" x14ac:dyDescent="0.3">
      <c r="N702" s="10"/>
    </row>
    <row r="703" spans="14:14" x14ac:dyDescent="0.3">
      <c r="N703" s="10"/>
    </row>
    <row r="704" spans="14:14" x14ac:dyDescent="0.3">
      <c r="N704" s="10"/>
    </row>
    <row r="705" spans="14:14" x14ac:dyDescent="0.3">
      <c r="N705" s="10"/>
    </row>
    <row r="706" spans="14:14" x14ac:dyDescent="0.3">
      <c r="N706" s="10"/>
    </row>
    <row r="707" spans="14:14" x14ac:dyDescent="0.3">
      <c r="N707" s="10"/>
    </row>
    <row r="708" spans="14:14" x14ac:dyDescent="0.3">
      <c r="N708" s="10"/>
    </row>
    <row r="709" spans="14:14" x14ac:dyDescent="0.3">
      <c r="N709" s="10"/>
    </row>
    <row r="710" spans="14:14" x14ac:dyDescent="0.3">
      <c r="N710" s="10"/>
    </row>
    <row r="711" spans="14:14" x14ac:dyDescent="0.3">
      <c r="N711" s="10"/>
    </row>
    <row r="712" spans="14:14" x14ac:dyDescent="0.3">
      <c r="N712" s="10"/>
    </row>
    <row r="713" spans="14:14" x14ac:dyDescent="0.3">
      <c r="N713" s="10"/>
    </row>
    <row r="714" spans="14:14" x14ac:dyDescent="0.3">
      <c r="N714" s="10"/>
    </row>
    <row r="715" spans="14:14" x14ac:dyDescent="0.3">
      <c r="N715" s="10"/>
    </row>
    <row r="716" spans="14:14" x14ac:dyDescent="0.3">
      <c r="N716" s="10"/>
    </row>
    <row r="717" spans="14:14" x14ac:dyDescent="0.3">
      <c r="N717" s="10"/>
    </row>
    <row r="718" spans="14:14" x14ac:dyDescent="0.3">
      <c r="N718" s="10"/>
    </row>
    <row r="719" spans="14:14" x14ac:dyDescent="0.3">
      <c r="N719" s="10"/>
    </row>
    <row r="720" spans="14:14" x14ac:dyDescent="0.3">
      <c r="N720" s="10"/>
    </row>
    <row r="721" spans="14:14" x14ac:dyDescent="0.3">
      <c r="N721" s="10"/>
    </row>
    <row r="722" spans="14:14" x14ac:dyDescent="0.3">
      <c r="N722" s="10"/>
    </row>
    <row r="723" spans="14:14" x14ac:dyDescent="0.3">
      <c r="N723" s="10"/>
    </row>
    <row r="724" spans="14:14" x14ac:dyDescent="0.3">
      <c r="N724" s="10"/>
    </row>
    <row r="725" spans="14:14" x14ac:dyDescent="0.3">
      <c r="N725" s="10"/>
    </row>
    <row r="726" spans="14:14" x14ac:dyDescent="0.3">
      <c r="N726" s="10"/>
    </row>
    <row r="727" spans="14:14" x14ac:dyDescent="0.3">
      <c r="N727" s="10"/>
    </row>
    <row r="728" spans="14:14" x14ac:dyDescent="0.3">
      <c r="N728" s="10"/>
    </row>
    <row r="729" spans="14:14" x14ac:dyDescent="0.3">
      <c r="N729" s="10"/>
    </row>
    <row r="730" spans="14:14" x14ac:dyDescent="0.3">
      <c r="N730" s="10"/>
    </row>
    <row r="731" spans="14:14" x14ac:dyDescent="0.3">
      <c r="N731" s="10"/>
    </row>
    <row r="732" spans="14:14" x14ac:dyDescent="0.3">
      <c r="N732" s="10"/>
    </row>
    <row r="733" spans="14:14" x14ac:dyDescent="0.3">
      <c r="N733" s="10"/>
    </row>
    <row r="734" spans="14:14" x14ac:dyDescent="0.3">
      <c r="N734" s="10"/>
    </row>
    <row r="735" spans="14:14" x14ac:dyDescent="0.3">
      <c r="N735" s="10"/>
    </row>
    <row r="736" spans="14:14" x14ac:dyDescent="0.3">
      <c r="N736" s="10"/>
    </row>
    <row r="737" spans="14:14" x14ac:dyDescent="0.3">
      <c r="N737" s="10"/>
    </row>
    <row r="738" spans="14:14" x14ac:dyDescent="0.3">
      <c r="N738" s="10"/>
    </row>
    <row r="739" spans="14:14" x14ac:dyDescent="0.3">
      <c r="N739" s="10"/>
    </row>
    <row r="740" spans="14:14" x14ac:dyDescent="0.3">
      <c r="N740" s="10"/>
    </row>
    <row r="741" spans="14:14" x14ac:dyDescent="0.3">
      <c r="N741" s="10"/>
    </row>
    <row r="742" spans="14:14" x14ac:dyDescent="0.3">
      <c r="N742" s="10"/>
    </row>
    <row r="743" spans="14:14" x14ac:dyDescent="0.3">
      <c r="N743" s="10"/>
    </row>
    <row r="744" spans="14:14" x14ac:dyDescent="0.3">
      <c r="N744" s="10"/>
    </row>
    <row r="745" spans="14:14" x14ac:dyDescent="0.3">
      <c r="N745" s="10"/>
    </row>
    <row r="746" spans="14:14" x14ac:dyDescent="0.3">
      <c r="N746" s="10"/>
    </row>
    <row r="747" spans="14:14" x14ac:dyDescent="0.3">
      <c r="N747" s="10"/>
    </row>
    <row r="748" spans="14:14" x14ac:dyDescent="0.3">
      <c r="N748" s="10"/>
    </row>
    <row r="749" spans="14:14" x14ac:dyDescent="0.3">
      <c r="N749" s="10"/>
    </row>
    <row r="750" spans="14:14" x14ac:dyDescent="0.3">
      <c r="N750" s="10"/>
    </row>
    <row r="751" spans="14:14" x14ac:dyDescent="0.3">
      <c r="N751" s="10"/>
    </row>
    <row r="752" spans="14:14" x14ac:dyDescent="0.3">
      <c r="N752" s="10"/>
    </row>
    <row r="753" spans="14:14" x14ac:dyDescent="0.3">
      <c r="N753" s="10"/>
    </row>
    <row r="754" spans="14:14" x14ac:dyDescent="0.3">
      <c r="N754" s="10"/>
    </row>
    <row r="755" spans="14:14" x14ac:dyDescent="0.3">
      <c r="N755" s="10"/>
    </row>
    <row r="756" spans="14:14" x14ac:dyDescent="0.3">
      <c r="N756" s="10"/>
    </row>
    <row r="757" spans="14:14" x14ac:dyDescent="0.3">
      <c r="N757" s="10"/>
    </row>
    <row r="758" spans="14:14" x14ac:dyDescent="0.3">
      <c r="N758" s="10"/>
    </row>
    <row r="759" spans="14:14" x14ac:dyDescent="0.3">
      <c r="N759" s="10"/>
    </row>
    <row r="760" spans="14:14" x14ac:dyDescent="0.3">
      <c r="N760" s="10"/>
    </row>
    <row r="761" spans="14:14" x14ac:dyDescent="0.3">
      <c r="N761" s="10"/>
    </row>
    <row r="762" spans="14:14" x14ac:dyDescent="0.3">
      <c r="N762" s="10"/>
    </row>
    <row r="763" spans="14:14" x14ac:dyDescent="0.3">
      <c r="N763" s="10"/>
    </row>
    <row r="764" spans="14:14" x14ac:dyDescent="0.3">
      <c r="N764" s="10"/>
    </row>
    <row r="765" spans="14:14" x14ac:dyDescent="0.3">
      <c r="N765" s="10"/>
    </row>
    <row r="766" spans="14:14" x14ac:dyDescent="0.3">
      <c r="N766" s="10"/>
    </row>
    <row r="767" spans="14:14" x14ac:dyDescent="0.3">
      <c r="N767" s="10"/>
    </row>
    <row r="768" spans="14:14" x14ac:dyDescent="0.3">
      <c r="N768" s="10"/>
    </row>
    <row r="769" spans="14:14" x14ac:dyDescent="0.3">
      <c r="N769" s="10"/>
    </row>
    <row r="770" spans="14:14" x14ac:dyDescent="0.3">
      <c r="N770" s="10"/>
    </row>
    <row r="771" spans="14:14" x14ac:dyDescent="0.3">
      <c r="N771" s="10"/>
    </row>
    <row r="772" spans="14:14" x14ac:dyDescent="0.3">
      <c r="N772" s="10"/>
    </row>
    <row r="773" spans="14:14" x14ac:dyDescent="0.3">
      <c r="N773" s="10"/>
    </row>
    <row r="774" spans="14:14" x14ac:dyDescent="0.3">
      <c r="N774" s="10"/>
    </row>
    <row r="775" spans="14:14" x14ac:dyDescent="0.3">
      <c r="N775" s="10"/>
    </row>
    <row r="776" spans="14:14" x14ac:dyDescent="0.3">
      <c r="N776" s="10"/>
    </row>
    <row r="777" spans="14:14" x14ac:dyDescent="0.3">
      <c r="N777" s="10"/>
    </row>
    <row r="778" spans="14:14" x14ac:dyDescent="0.3">
      <c r="N778" s="10"/>
    </row>
    <row r="779" spans="14:14" x14ac:dyDescent="0.3">
      <c r="N779" s="10"/>
    </row>
    <row r="780" spans="14:14" x14ac:dyDescent="0.3">
      <c r="N780" s="10"/>
    </row>
    <row r="781" spans="14:14" x14ac:dyDescent="0.3">
      <c r="N781" s="10"/>
    </row>
    <row r="782" spans="14:14" x14ac:dyDescent="0.3">
      <c r="N782" s="10"/>
    </row>
    <row r="783" spans="14:14" x14ac:dyDescent="0.3">
      <c r="N783" s="10"/>
    </row>
    <row r="784" spans="14:14" x14ac:dyDescent="0.3">
      <c r="N784" s="10"/>
    </row>
    <row r="785" spans="14:14" x14ac:dyDescent="0.3">
      <c r="N785" s="10"/>
    </row>
    <row r="786" spans="14:14" x14ac:dyDescent="0.3">
      <c r="N786" s="10"/>
    </row>
    <row r="787" spans="14:14" x14ac:dyDescent="0.3">
      <c r="N787" s="10"/>
    </row>
    <row r="788" spans="14:14" x14ac:dyDescent="0.3">
      <c r="N788" s="10"/>
    </row>
    <row r="789" spans="14:14" x14ac:dyDescent="0.3">
      <c r="N789" s="10"/>
    </row>
    <row r="790" spans="14:14" x14ac:dyDescent="0.3">
      <c r="N790" s="10"/>
    </row>
    <row r="791" spans="14:14" x14ac:dyDescent="0.3">
      <c r="N791" s="10"/>
    </row>
    <row r="792" spans="14:14" x14ac:dyDescent="0.3">
      <c r="N792" s="10"/>
    </row>
    <row r="793" spans="14:14" x14ac:dyDescent="0.3">
      <c r="N793" s="10"/>
    </row>
    <row r="794" spans="14:14" x14ac:dyDescent="0.3">
      <c r="N794" s="10"/>
    </row>
    <row r="795" spans="14:14" x14ac:dyDescent="0.3">
      <c r="N795" s="10"/>
    </row>
    <row r="796" spans="14:14" x14ac:dyDescent="0.3">
      <c r="N796" s="10"/>
    </row>
    <row r="797" spans="14:14" x14ac:dyDescent="0.3">
      <c r="N797" s="10"/>
    </row>
    <row r="798" spans="14:14" x14ac:dyDescent="0.3">
      <c r="N798" s="10"/>
    </row>
    <row r="799" spans="14:14" x14ac:dyDescent="0.3">
      <c r="N799" s="10"/>
    </row>
    <row r="800" spans="14:14" x14ac:dyDescent="0.3">
      <c r="N800" s="10"/>
    </row>
    <row r="801" spans="14:14" x14ac:dyDescent="0.3">
      <c r="N801" s="10"/>
    </row>
    <row r="802" spans="14:14" x14ac:dyDescent="0.3">
      <c r="N802" s="10"/>
    </row>
    <row r="803" spans="14:14" x14ac:dyDescent="0.3">
      <c r="N803" s="10"/>
    </row>
    <row r="804" spans="14:14" x14ac:dyDescent="0.3">
      <c r="N804" s="10"/>
    </row>
    <row r="805" spans="14:14" x14ac:dyDescent="0.3">
      <c r="N805" s="10"/>
    </row>
    <row r="806" spans="14:14" x14ac:dyDescent="0.3">
      <c r="N806" s="10"/>
    </row>
    <row r="807" spans="14:14" x14ac:dyDescent="0.3">
      <c r="N807" s="10"/>
    </row>
    <row r="808" spans="14:14" x14ac:dyDescent="0.3">
      <c r="N808" s="10"/>
    </row>
    <row r="809" spans="14:14" x14ac:dyDescent="0.3">
      <c r="N809" s="10"/>
    </row>
    <row r="810" spans="14:14" x14ac:dyDescent="0.3">
      <c r="N810" s="10"/>
    </row>
    <row r="811" spans="14:14" x14ac:dyDescent="0.3">
      <c r="N811" s="10"/>
    </row>
    <row r="812" spans="14:14" x14ac:dyDescent="0.3">
      <c r="N812" s="10"/>
    </row>
    <row r="813" spans="14:14" x14ac:dyDescent="0.3">
      <c r="N813" s="10"/>
    </row>
    <row r="814" spans="14:14" x14ac:dyDescent="0.3">
      <c r="N814" s="10"/>
    </row>
    <row r="815" spans="14:14" x14ac:dyDescent="0.3">
      <c r="N815" s="10"/>
    </row>
    <row r="816" spans="14:14" x14ac:dyDescent="0.3">
      <c r="N816" s="10"/>
    </row>
    <row r="817" spans="14:14" x14ac:dyDescent="0.3">
      <c r="N817" s="10"/>
    </row>
    <row r="818" spans="14:14" x14ac:dyDescent="0.3">
      <c r="N818" s="10"/>
    </row>
    <row r="819" spans="14:14" x14ac:dyDescent="0.3">
      <c r="N819" s="10"/>
    </row>
    <row r="820" spans="14:14" x14ac:dyDescent="0.3">
      <c r="N820" s="10"/>
    </row>
    <row r="821" spans="14:14" x14ac:dyDescent="0.3">
      <c r="N821" s="10"/>
    </row>
    <row r="822" spans="14:14" x14ac:dyDescent="0.3">
      <c r="N822" s="10"/>
    </row>
    <row r="823" spans="14:14" x14ac:dyDescent="0.3">
      <c r="N823" s="10"/>
    </row>
    <row r="824" spans="14:14" x14ac:dyDescent="0.3">
      <c r="N824" s="10"/>
    </row>
    <row r="825" spans="14:14" x14ac:dyDescent="0.3">
      <c r="N825" s="10"/>
    </row>
    <row r="826" spans="14:14" x14ac:dyDescent="0.3">
      <c r="N826" s="10"/>
    </row>
    <row r="827" spans="14:14" x14ac:dyDescent="0.3">
      <c r="N827" s="10"/>
    </row>
    <row r="828" spans="14:14" x14ac:dyDescent="0.3">
      <c r="N828" s="10"/>
    </row>
    <row r="829" spans="14:14" x14ac:dyDescent="0.3">
      <c r="N829" s="10"/>
    </row>
    <row r="830" spans="14:14" x14ac:dyDescent="0.3">
      <c r="N830" s="10"/>
    </row>
    <row r="831" spans="14:14" x14ac:dyDescent="0.3">
      <c r="N831" s="10"/>
    </row>
    <row r="832" spans="14:14" x14ac:dyDescent="0.3">
      <c r="N832" s="10"/>
    </row>
    <row r="833" spans="14:14" x14ac:dyDescent="0.3">
      <c r="N833" s="10"/>
    </row>
    <row r="834" spans="14:14" x14ac:dyDescent="0.3">
      <c r="N834" s="10"/>
    </row>
    <row r="835" spans="14:14" x14ac:dyDescent="0.3">
      <c r="N835" s="10"/>
    </row>
    <row r="836" spans="14:14" x14ac:dyDescent="0.3">
      <c r="N836" s="10"/>
    </row>
    <row r="837" spans="14:14" x14ac:dyDescent="0.3">
      <c r="N837" s="10"/>
    </row>
    <row r="838" spans="14:14" x14ac:dyDescent="0.3">
      <c r="N838" s="10"/>
    </row>
    <row r="839" spans="14:14" x14ac:dyDescent="0.3">
      <c r="N839" s="10"/>
    </row>
    <row r="840" spans="14:14" x14ac:dyDescent="0.3">
      <c r="N840" s="10"/>
    </row>
    <row r="841" spans="14:14" x14ac:dyDescent="0.3">
      <c r="N841" s="10"/>
    </row>
  </sheetData>
  <mergeCells count="1">
    <mergeCell ref="B2:N2"/>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4FBE-AC9F-438E-9E4E-61ED10A1CBBD}">
  <dimension ref="A1:F161"/>
  <sheetViews>
    <sheetView workbookViewId="0">
      <selection activeCell="C2" sqref="C2:F161"/>
    </sheetView>
  </sheetViews>
  <sheetFormatPr defaultColWidth="40.26953125" defaultRowHeight="14.5" x14ac:dyDescent="0.35"/>
  <sheetData>
    <row r="1" spans="1:6" x14ac:dyDescent="0.35">
      <c r="A1" t="s">
        <v>197</v>
      </c>
      <c r="B1" t="s">
        <v>198</v>
      </c>
      <c r="C1" t="s">
        <v>26</v>
      </c>
      <c r="D1" t="s">
        <v>196</v>
      </c>
      <c r="E1" t="s">
        <v>126</v>
      </c>
      <c r="F1" t="s">
        <v>199</v>
      </c>
    </row>
    <row r="2" spans="1:6" x14ac:dyDescent="0.35">
      <c r="A2" t="s">
        <v>92</v>
      </c>
      <c r="B2" t="s">
        <v>15</v>
      </c>
      <c r="C2">
        <v>17903562</v>
      </c>
      <c r="D2">
        <v>14319158</v>
      </c>
      <c r="E2">
        <v>0</v>
      </c>
    </row>
    <row r="3" spans="1:6" x14ac:dyDescent="0.35">
      <c r="A3" t="s">
        <v>92</v>
      </c>
      <c r="B3" t="s">
        <v>16</v>
      </c>
      <c r="C3">
        <v>8207958</v>
      </c>
      <c r="D3">
        <v>6564674</v>
      </c>
      <c r="E3">
        <v>0</v>
      </c>
    </row>
    <row r="4" spans="1:6" x14ac:dyDescent="0.35">
      <c r="A4" t="s">
        <v>92</v>
      </c>
      <c r="B4" t="s">
        <v>17</v>
      </c>
      <c r="C4">
        <v>18651086</v>
      </c>
      <c r="D4">
        <v>14917023</v>
      </c>
      <c r="E4">
        <v>0</v>
      </c>
    </row>
    <row r="5" spans="1:6" x14ac:dyDescent="0.35">
      <c r="A5" t="s">
        <v>92</v>
      </c>
      <c r="B5" t="s">
        <v>19</v>
      </c>
      <c r="C5">
        <v>8955482</v>
      </c>
      <c r="D5">
        <v>7162538</v>
      </c>
      <c r="E5">
        <v>0</v>
      </c>
    </row>
    <row r="6" spans="1:6" x14ac:dyDescent="0.35">
      <c r="A6" t="s">
        <v>92</v>
      </c>
      <c r="B6" t="s">
        <v>20</v>
      </c>
      <c r="C6">
        <v>10443128</v>
      </c>
      <c r="D6">
        <v>8352349</v>
      </c>
      <c r="E6">
        <v>0</v>
      </c>
    </row>
    <row r="7" spans="1:6" x14ac:dyDescent="0.35">
      <c r="A7" t="s">
        <v>92</v>
      </c>
      <c r="B7" t="s">
        <v>21</v>
      </c>
      <c r="C7">
        <v>7460434</v>
      </c>
      <c r="D7">
        <v>5966809</v>
      </c>
      <c r="E7">
        <v>0</v>
      </c>
    </row>
    <row r="8" spans="1:6" x14ac:dyDescent="0.35">
      <c r="A8" t="s">
        <v>92</v>
      </c>
      <c r="B8" t="s">
        <v>22</v>
      </c>
      <c r="C8">
        <v>20893657</v>
      </c>
      <c r="D8">
        <v>16710617</v>
      </c>
      <c r="E8">
        <v>0</v>
      </c>
    </row>
    <row r="9" spans="1:6" x14ac:dyDescent="0.35">
      <c r="A9" t="s">
        <v>86</v>
      </c>
      <c r="B9" t="s">
        <v>15</v>
      </c>
      <c r="C9">
        <v>7351429</v>
      </c>
      <c r="D9">
        <v>5880717</v>
      </c>
      <c r="E9">
        <v>259278</v>
      </c>
      <c r="F9" s="40">
        <v>0.82399999999999995</v>
      </c>
    </row>
    <row r="10" spans="1:6" x14ac:dyDescent="0.35">
      <c r="A10" t="s">
        <v>86</v>
      </c>
      <c r="B10" t="s">
        <v>18</v>
      </c>
      <c r="C10">
        <v>6280114</v>
      </c>
      <c r="D10">
        <v>5023707</v>
      </c>
      <c r="E10">
        <v>221494</v>
      </c>
      <c r="F10" s="40">
        <v>0.82399999999999995</v>
      </c>
    </row>
    <row r="11" spans="1:6" x14ac:dyDescent="0.35">
      <c r="A11" t="s">
        <v>86</v>
      </c>
      <c r="B11" t="s">
        <v>19</v>
      </c>
      <c r="C11">
        <v>4913265</v>
      </c>
      <c r="D11">
        <v>3930281</v>
      </c>
      <c r="E11">
        <v>173286</v>
      </c>
      <c r="F11" s="40">
        <v>0.82299999999999995</v>
      </c>
    </row>
    <row r="12" spans="1:6" x14ac:dyDescent="0.35">
      <c r="A12" t="s">
        <v>86</v>
      </c>
      <c r="B12" t="s">
        <v>20</v>
      </c>
      <c r="C12">
        <v>10417604</v>
      </c>
      <c r="D12">
        <v>8333538</v>
      </c>
      <c r="E12">
        <v>367419</v>
      </c>
      <c r="F12" s="40">
        <v>0.82399999999999995</v>
      </c>
    </row>
    <row r="13" spans="1:6" x14ac:dyDescent="0.35">
      <c r="A13" t="s">
        <v>83</v>
      </c>
      <c r="B13" t="s">
        <v>15</v>
      </c>
      <c r="C13">
        <v>7799545</v>
      </c>
      <c r="D13">
        <v>4675570</v>
      </c>
      <c r="E13">
        <v>375893</v>
      </c>
      <c r="F13" s="40">
        <v>0.183</v>
      </c>
    </row>
    <row r="14" spans="1:6" x14ac:dyDescent="0.35">
      <c r="A14" t="s">
        <v>83</v>
      </c>
      <c r="B14" t="s">
        <v>18</v>
      </c>
      <c r="C14">
        <v>6510543</v>
      </c>
      <c r="D14">
        <v>3904872</v>
      </c>
      <c r="E14">
        <v>313933</v>
      </c>
      <c r="F14" s="40">
        <v>0.184</v>
      </c>
    </row>
    <row r="15" spans="1:6" x14ac:dyDescent="0.35">
      <c r="A15" t="s">
        <v>83</v>
      </c>
      <c r="B15" t="s">
        <v>19</v>
      </c>
      <c r="C15">
        <v>4799720</v>
      </c>
      <c r="D15">
        <v>2877274</v>
      </c>
      <c r="E15">
        <v>231319</v>
      </c>
      <c r="F15" s="40">
        <v>0.183</v>
      </c>
    </row>
    <row r="16" spans="1:6" x14ac:dyDescent="0.35">
      <c r="A16" t="s">
        <v>83</v>
      </c>
      <c r="B16" t="s">
        <v>20</v>
      </c>
      <c r="C16">
        <v>10881371</v>
      </c>
      <c r="D16">
        <v>6525247</v>
      </c>
      <c r="E16">
        <v>524598</v>
      </c>
      <c r="F16" s="40">
        <v>0.183</v>
      </c>
    </row>
    <row r="17" spans="1:6" x14ac:dyDescent="0.35">
      <c r="A17" t="s">
        <v>64</v>
      </c>
      <c r="B17" t="s">
        <v>14</v>
      </c>
      <c r="C17">
        <v>161000000</v>
      </c>
      <c r="D17">
        <v>0</v>
      </c>
      <c r="E17">
        <v>0</v>
      </c>
      <c r="F17" s="40">
        <v>8.7999999999999995E-2</v>
      </c>
    </row>
    <row r="18" spans="1:6" x14ac:dyDescent="0.35">
      <c r="A18" t="s">
        <v>64</v>
      </c>
      <c r="B18" t="s">
        <v>18</v>
      </c>
      <c r="C18">
        <v>22000000</v>
      </c>
      <c r="D18">
        <v>0</v>
      </c>
      <c r="E18">
        <v>0</v>
      </c>
      <c r="F18" s="40">
        <v>8.4000000000000005E-2</v>
      </c>
    </row>
    <row r="19" spans="1:6" x14ac:dyDescent="0.35">
      <c r="A19" t="s">
        <v>64</v>
      </c>
      <c r="B19" t="s">
        <v>20</v>
      </c>
      <c r="C19">
        <v>34000000</v>
      </c>
      <c r="D19">
        <v>0</v>
      </c>
      <c r="E19">
        <v>0</v>
      </c>
      <c r="F19" s="40">
        <v>8.8999999999999996E-2</v>
      </c>
    </row>
    <row r="20" spans="1:6" x14ac:dyDescent="0.35">
      <c r="A20" t="s">
        <v>64</v>
      </c>
      <c r="B20" t="s">
        <v>22</v>
      </c>
      <c r="C20">
        <v>75000000</v>
      </c>
      <c r="D20">
        <v>0</v>
      </c>
      <c r="E20">
        <v>0</v>
      </c>
      <c r="F20" s="40">
        <v>0.10299999999999999</v>
      </c>
    </row>
    <row r="21" spans="1:6" x14ac:dyDescent="0.35">
      <c r="A21" t="s">
        <v>44</v>
      </c>
      <c r="B21" t="s">
        <v>14</v>
      </c>
      <c r="C21">
        <v>37000000</v>
      </c>
      <c r="D21">
        <v>20163605</v>
      </c>
      <c r="E21">
        <v>1163478</v>
      </c>
      <c r="F21" s="40">
        <v>0.06</v>
      </c>
    </row>
    <row r="22" spans="1:6" x14ac:dyDescent="0.35">
      <c r="A22" t="s">
        <v>44</v>
      </c>
      <c r="B22" t="s">
        <v>15</v>
      </c>
      <c r="C22">
        <v>8500000</v>
      </c>
      <c r="D22">
        <v>4632180</v>
      </c>
      <c r="E22">
        <v>271571</v>
      </c>
      <c r="F22" s="40">
        <v>6.2E-2</v>
      </c>
    </row>
    <row r="23" spans="1:6" x14ac:dyDescent="0.35">
      <c r="A23" t="s">
        <v>44</v>
      </c>
      <c r="B23" t="s">
        <v>16</v>
      </c>
      <c r="C23">
        <v>6800000</v>
      </c>
      <c r="D23">
        <v>3705743</v>
      </c>
      <c r="E23">
        <v>217257</v>
      </c>
      <c r="F23" s="40">
        <v>6.2E-2</v>
      </c>
    </row>
    <row r="24" spans="1:6" x14ac:dyDescent="0.35">
      <c r="A24" t="s">
        <v>44</v>
      </c>
      <c r="B24" t="s">
        <v>17</v>
      </c>
      <c r="C24">
        <v>20000000</v>
      </c>
      <c r="D24">
        <v>10899246</v>
      </c>
      <c r="E24">
        <v>638991</v>
      </c>
      <c r="F24" s="40">
        <v>6.2E-2</v>
      </c>
    </row>
    <row r="25" spans="1:6" x14ac:dyDescent="0.35">
      <c r="A25" t="s">
        <v>44</v>
      </c>
      <c r="B25" t="s">
        <v>19</v>
      </c>
      <c r="C25">
        <v>5000000</v>
      </c>
      <c r="D25">
        <v>2724811</v>
      </c>
      <c r="E25">
        <v>159748</v>
      </c>
      <c r="F25" s="40">
        <v>6.2E-2</v>
      </c>
    </row>
    <row r="26" spans="1:6" x14ac:dyDescent="0.35">
      <c r="A26" t="s">
        <v>44</v>
      </c>
      <c r="B26" t="s">
        <v>20</v>
      </c>
      <c r="C26">
        <v>5700000</v>
      </c>
      <c r="D26">
        <v>3106285</v>
      </c>
      <c r="E26">
        <v>182113</v>
      </c>
      <c r="F26" s="40">
        <v>6.2E-2</v>
      </c>
    </row>
    <row r="27" spans="1:6" x14ac:dyDescent="0.35">
      <c r="A27" t="s">
        <v>49</v>
      </c>
      <c r="B27" t="s">
        <v>14</v>
      </c>
      <c r="C27">
        <v>17366742</v>
      </c>
      <c r="D27">
        <v>3003444</v>
      </c>
      <c r="E27">
        <v>267531</v>
      </c>
      <c r="F27" s="40">
        <v>0.13500000000000001</v>
      </c>
    </row>
    <row r="28" spans="1:6" x14ac:dyDescent="0.35">
      <c r="A28" t="s">
        <v>49</v>
      </c>
      <c r="B28" t="s">
        <v>15</v>
      </c>
      <c r="C28">
        <v>5331895</v>
      </c>
      <c r="D28">
        <v>922110</v>
      </c>
      <c r="E28">
        <v>82137</v>
      </c>
      <c r="F28" s="40">
        <v>0.13500000000000001</v>
      </c>
    </row>
    <row r="29" spans="1:6" x14ac:dyDescent="0.35">
      <c r="A29" t="s">
        <v>49</v>
      </c>
      <c r="B29" t="s">
        <v>16</v>
      </c>
      <c r="C29">
        <v>4189346</v>
      </c>
      <c r="D29">
        <v>724515</v>
      </c>
      <c r="E29">
        <v>64536</v>
      </c>
      <c r="F29" s="40">
        <v>0.13500000000000001</v>
      </c>
    </row>
    <row r="30" spans="1:6" x14ac:dyDescent="0.35">
      <c r="A30" t="s">
        <v>49</v>
      </c>
      <c r="B30" t="s">
        <v>17</v>
      </c>
      <c r="C30">
        <v>12339527</v>
      </c>
      <c r="D30">
        <v>2134026</v>
      </c>
      <c r="E30">
        <v>190088</v>
      </c>
      <c r="F30" s="40">
        <v>0.13500000000000001</v>
      </c>
    </row>
    <row r="31" spans="1:6" x14ac:dyDescent="0.35">
      <c r="A31" t="s">
        <v>49</v>
      </c>
      <c r="B31" t="s">
        <v>19</v>
      </c>
      <c r="C31">
        <v>3046797</v>
      </c>
      <c r="D31">
        <v>526920</v>
      </c>
      <c r="E31">
        <v>46935</v>
      </c>
      <c r="F31" s="40">
        <v>0.13500000000000001</v>
      </c>
    </row>
    <row r="32" spans="1:6" x14ac:dyDescent="0.35">
      <c r="A32" t="s">
        <v>49</v>
      </c>
      <c r="B32" t="s">
        <v>20</v>
      </c>
      <c r="C32">
        <v>3436646</v>
      </c>
      <c r="D32">
        <v>592785</v>
      </c>
      <c r="E32">
        <v>52802</v>
      </c>
      <c r="F32" s="40">
        <v>0.13100000000000001</v>
      </c>
    </row>
    <row r="33" spans="1:6" x14ac:dyDescent="0.35">
      <c r="A33" t="s">
        <v>74</v>
      </c>
      <c r="B33" t="s">
        <v>15</v>
      </c>
      <c r="C33">
        <v>14197608</v>
      </c>
      <c r="D33">
        <v>5516923</v>
      </c>
      <c r="E33">
        <v>918072</v>
      </c>
      <c r="F33" s="40">
        <v>0.29099999999999998</v>
      </c>
    </row>
    <row r="34" spans="1:6" x14ac:dyDescent="0.35">
      <c r="A34" t="s">
        <v>74</v>
      </c>
      <c r="B34" t="s">
        <v>18</v>
      </c>
      <c r="C34">
        <v>11418182</v>
      </c>
      <c r="D34">
        <v>4436890</v>
      </c>
      <c r="E34">
        <v>744778</v>
      </c>
      <c r="F34" s="40">
        <v>0.29099999999999998</v>
      </c>
    </row>
    <row r="35" spans="1:6" x14ac:dyDescent="0.35">
      <c r="A35" t="s">
        <v>74</v>
      </c>
      <c r="B35" t="s">
        <v>19</v>
      </c>
      <c r="C35">
        <v>7745501</v>
      </c>
      <c r="D35">
        <v>3006577</v>
      </c>
      <c r="E35">
        <v>501405</v>
      </c>
      <c r="F35" s="40">
        <v>0.29299999999999998</v>
      </c>
    </row>
    <row r="36" spans="1:6" x14ac:dyDescent="0.35">
      <c r="A36" t="s">
        <v>74</v>
      </c>
      <c r="B36" t="s">
        <v>20</v>
      </c>
      <c r="C36">
        <v>18355197</v>
      </c>
      <c r="D36">
        <v>7122377</v>
      </c>
      <c r="E36">
        <v>1187516</v>
      </c>
      <c r="F36" s="40">
        <v>0.29299999999999998</v>
      </c>
    </row>
    <row r="37" spans="1:6" x14ac:dyDescent="0.35">
      <c r="A37" t="s">
        <v>25</v>
      </c>
      <c r="B37" t="s">
        <v>14</v>
      </c>
      <c r="C37">
        <v>6042341</v>
      </c>
      <c r="D37">
        <v>453282</v>
      </c>
      <c r="E37">
        <v>608769</v>
      </c>
      <c r="F37" s="40">
        <v>8.7999999999999995E-2</v>
      </c>
    </row>
    <row r="38" spans="1:6" x14ac:dyDescent="0.35">
      <c r="A38" t="s">
        <v>25</v>
      </c>
      <c r="B38" t="s">
        <v>15</v>
      </c>
      <c r="C38">
        <v>10218664</v>
      </c>
      <c r="D38">
        <v>766580</v>
      </c>
      <c r="E38">
        <v>1029536</v>
      </c>
      <c r="F38" s="40">
        <v>8.7999999999999995E-2</v>
      </c>
    </row>
    <row r="39" spans="1:6" x14ac:dyDescent="0.35">
      <c r="A39" t="s">
        <v>25</v>
      </c>
      <c r="B39" t="s">
        <v>16</v>
      </c>
      <c r="C39">
        <v>8174932</v>
      </c>
      <c r="D39">
        <v>613264</v>
      </c>
      <c r="E39">
        <v>823628</v>
      </c>
      <c r="F39" s="40">
        <v>8.7999999999999995E-2</v>
      </c>
    </row>
    <row r="40" spans="1:6" x14ac:dyDescent="0.35">
      <c r="A40" t="s">
        <v>25</v>
      </c>
      <c r="B40" t="s">
        <v>17</v>
      </c>
      <c r="C40">
        <v>10218664</v>
      </c>
      <c r="D40">
        <v>766580</v>
      </c>
      <c r="E40">
        <v>1029536</v>
      </c>
      <c r="F40" s="40">
        <v>8.7999999999999995E-2</v>
      </c>
    </row>
    <row r="41" spans="1:6" x14ac:dyDescent="0.35">
      <c r="A41" t="s">
        <v>25</v>
      </c>
      <c r="B41" t="s">
        <v>19</v>
      </c>
      <c r="C41">
        <v>3110028</v>
      </c>
      <c r="D41">
        <v>233307</v>
      </c>
      <c r="E41">
        <v>313337</v>
      </c>
      <c r="F41" s="40">
        <v>8.7999999999999995E-2</v>
      </c>
    </row>
    <row r="42" spans="1:6" x14ac:dyDescent="0.35">
      <c r="A42" t="s">
        <v>25</v>
      </c>
      <c r="B42" t="s">
        <v>20</v>
      </c>
      <c r="C42">
        <v>6753204</v>
      </c>
      <c r="D42">
        <v>506609</v>
      </c>
      <c r="E42">
        <v>680388</v>
      </c>
      <c r="F42" s="40">
        <v>8.7999999999999995E-2</v>
      </c>
    </row>
    <row r="43" spans="1:6" x14ac:dyDescent="0.35">
      <c r="A43" t="s">
        <v>98</v>
      </c>
      <c r="B43" t="s">
        <v>15</v>
      </c>
      <c r="C43">
        <v>5012403</v>
      </c>
      <c r="D43">
        <v>4445819</v>
      </c>
      <c r="E43">
        <v>0</v>
      </c>
    </row>
    <row r="44" spans="1:6" x14ac:dyDescent="0.35">
      <c r="A44" t="s">
        <v>98</v>
      </c>
      <c r="B44" t="s">
        <v>16</v>
      </c>
      <c r="C44">
        <v>2295192</v>
      </c>
      <c r="D44">
        <v>2035752</v>
      </c>
      <c r="E44">
        <v>0</v>
      </c>
    </row>
    <row r="45" spans="1:6" x14ac:dyDescent="0.35">
      <c r="A45" t="s">
        <v>98</v>
      </c>
      <c r="B45" t="s">
        <v>17</v>
      </c>
      <c r="C45">
        <v>5227115</v>
      </c>
      <c r="D45">
        <v>4636261</v>
      </c>
      <c r="E45">
        <v>0</v>
      </c>
    </row>
    <row r="46" spans="1:6" x14ac:dyDescent="0.35">
      <c r="A46" t="s">
        <v>98</v>
      </c>
      <c r="B46" t="s">
        <v>19</v>
      </c>
      <c r="C46">
        <v>2509904</v>
      </c>
      <c r="D46">
        <v>2226193</v>
      </c>
      <c r="E46">
        <v>0</v>
      </c>
    </row>
    <row r="47" spans="1:6" x14ac:dyDescent="0.35">
      <c r="A47" t="s">
        <v>98</v>
      </c>
      <c r="B47" t="s">
        <v>20</v>
      </c>
      <c r="C47">
        <v>2924519</v>
      </c>
      <c r="D47">
        <v>2593942</v>
      </c>
      <c r="E47">
        <v>0</v>
      </c>
    </row>
    <row r="48" spans="1:6" x14ac:dyDescent="0.35">
      <c r="A48" t="s">
        <v>98</v>
      </c>
      <c r="B48" t="s">
        <v>21</v>
      </c>
      <c r="C48">
        <v>2087884</v>
      </c>
      <c r="D48">
        <v>1851877</v>
      </c>
      <c r="E48">
        <v>0</v>
      </c>
    </row>
    <row r="49" spans="1:6" x14ac:dyDescent="0.35">
      <c r="A49" t="s">
        <v>98</v>
      </c>
      <c r="B49" t="s">
        <v>22</v>
      </c>
      <c r="C49">
        <v>5856442</v>
      </c>
      <c r="D49">
        <v>5194451</v>
      </c>
      <c r="E49">
        <v>0</v>
      </c>
    </row>
    <row r="50" spans="1:6" x14ac:dyDescent="0.35">
      <c r="A50" t="s">
        <v>99</v>
      </c>
      <c r="B50" t="s">
        <v>15</v>
      </c>
      <c r="C50">
        <v>1430833</v>
      </c>
      <c r="D50">
        <v>1164593</v>
      </c>
      <c r="E50">
        <v>0</v>
      </c>
      <c r="F50" s="40">
        <v>2.3E-2</v>
      </c>
    </row>
    <row r="51" spans="1:6" x14ac:dyDescent="0.35">
      <c r="A51" t="s">
        <v>99</v>
      </c>
      <c r="B51" t="s">
        <v>16</v>
      </c>
      <c r="C51">
        <v>656413</v>
      </c>
      <c r="D51">
        <v>534272</v>
      </c>
      <c r="E51">
        <v>0</v>
      </c>
      <c r="F51" s="40">
        <v>2.3E-2</v>
      </c>
    </row>
    <row r="52" spans="1:6" x14ac:dyDescent="0.35">
      <c r="A52" t="s">
        <v>99</v>
      </c>
      <c r="B52" t="s">
        <v>17</v>
      </c>
      <c r="C52">
        <v>1489837</v>
      </c>
      <c r="D52">
        <v>1212617</v>
      </c>
      <c r="E52">
        <v>0</v>
      </c>
      <c r="F52" s="40">
        <v>2.3E-2</v>
      </c>
    </row>
    <row r="53" spans="1:6" x14ac:dyDescent="0.35">
      <c r="A53" t="s">
        <v>99</v>
      </c>
      <c r="B53" t="s">
        <v>19</v>
      </c>
      <c r="C53">
        <v>715417</v>
      </c>
      <c r="D53">
        <v>582296</v>
      </c>
      <c r="E53">
        <v>0</v>
      </c>
      <c r="F53" s="40">
        <v>2.3E-2</v>
      </c>
    </row>
    <row r="54" spans="1:6" x14ac:dyDescent="0.35">
      <c r="A54" t="s">
        <v>99</v>
      </c>
      <c r="B54" t="s">
        <v>20</v>
      </c>
      <c r="C54">
        <v>833424</v>
      </c>
      <c r="D54">
        <v>678345</v>
      </c>
      <c r="E54">
        <v>0</v>
      </c>
      <c r="F54" s="40">
        <v>2.3E-2</v>
      </c>
    </row>
    <row r="55" spans="1:6" x14ac:dyDescent="0.35">
      <c r="A55" t="s">
        <v>99</v>
      </c>
      <c r="B55" t="s">
        <v>21</v>
      </c>
      <c r="C55">
        <v>597410</v>
      </c>
      <c r="D55">
        <v>486247</v>
      </c>
      <c r="E55">
        <v>0</v>
      </c>
      <c r="F55" s="40">
        <v>2.3E-2</v>
      </c>
    </row>
    <row r="56" spans="1:6" x14ac:dyDescent="0.35">
      <c r="A56" t="s">
        <v>99</v>
      </c>
      <c r="B56" t="s">
        <v>22</v>
      </c>
      <c r="C56">
        <v>1652096</v>
      </c>
      <c r="D56">
        <v>1344684</v>
      </c>
      <c r="E56">
        <v>0</v>
      </c>
      <c r="F56" s="40">
        <v>2.3E-2</v>
      </c>
    </row>
    <row r="57" spans="1:6" x14ac:dyDescent="0.35">
      <c r="A57" t="s">
        <v>71</v>
      </c>
      <c r="B57" t="s">
        <v>14</v>
      </c>
      <c r="C57">
        <v>142200000</v>
      </c>
      <c r="D57">
        <v>18978921</v>
      </c>
      <c r="E57">
        <v>6108176</v>
      </c>
      <c r="F57" s="40">
        <v>7.3999999999999996E-2</v>
      </c>
    </row>
    <row r="58" spans="1:6" x14ac:dyDescent="0.35">
      <c r="A58" t="s">
        <v>71</v>
      </c>
      <c r="B58" t="s">
        <v>18</v>
      </c>
      <c r="C58">
        <v>16400000</v>
      </c>
      <c r="D58">
        <v>0</v>
      </c>
      <c r="E58">
        <v>1026779</v>
      </c>
      <c r="F58" s="40">
        <v>7.2999999999999995E-2</v>
      </c>
    </row>
    <row r="59" spans="1:6" x14ac:dyDescent="0.35">
      <c r="A59" t="s">
        <v>71</v>
      </c>
      <c r="B59" t="s">
        <v>20</v>
      </c>
      <c r="C59">
        <v>32400000</v>
      </c>
      <c r="D59">
        <v>0</v>
      </c>
      <c r="E59">
        <v>1167086</v>
      </c>
      <c r="F59" s="40">
        <v>7.5999999999999998E-2</v>
      </c>
    </row>
    <row r="60" spans="1:6" x14ac:dyDescent="0.35">
      <c r="A60" t="s">
        <v>71</v>
      </c>
      <c r="B60" t="s">
        <v>22</v>
      </c>
      <c r="C60">
        <v>100000000</v>
      </c>
      <c r="D60">
        <v>0</v>
      </c>
      <c r="E60">
        <v>876918</v>
      </c>
      <c r="F60" s="40">
        <v>9.2999999999999999E-2</v>
      </c>
    </row>
    <row r="61" spans="1:6" x14ac:dyDescent="0.35">
      <c r="A61" t="s">
        <v>104</v>
      </c>
      <c r="B61" t="s">
        <v>15</v>
      </c>
      <c r="C61">
        <v>7510000</v>
      </c>
      <c r="D61">
        <v>7510000</v>
      </c>
      <c r="E61">
        <v>0</v>
      </c>
    </row>
    <row r="62" spans="1:6" x14ac:dyDescent="0.35">
      <c r="A62" t="s">
        <v>104</v>
      </c>
      <c r="B62" t="s">
        <v>16</v>
      </c>
      <c r="C62">
        <v>3440000</v>
      </c>
      <c r="D62">
        <v>3440000</v>
      </c>
      <c r="E62">
        <v>0</v>
      </c>
    </row>
    <row r="63" spans="1:6" x14ac:dyDescent="0.35">
      <c r="A63" t="s">
        <v>104</v>
      </c>
      <c r="B63" t="s">
        <v>17</v>
      </c>
      <c r="C63">
        <v>7820000</v>
      </c>
      <c r="D63">
        <v>7820000</v>
      </c>
      <c r="E63">
        <v>0</v>
      </c>
    </row>
    <row r="64" spans="1:6" x14ac:dyDescent="0.35">
      <c r="A64" t="s">
        <v>104</v>
      </c>
      <c r="B64" t="s">
        <v>19</v>
      </c>
      <c r="C64">
        <v>4940000</v>
      </c>
      <c r="D64">
        <v>4940000</v>
      </c>
      <c r="E64">
        <v>0</v>
      </c>
    </row>
    <row r="65" spans="1:6" x14ac:dyDescent="0.35">
      <c r="A65" t="s">
        <v>104</v>
      </c>
      <c r="B65" t="s">
        <v>20</v>
      </c>
      <c r="C65">
        <v>4380000</v>
      </c>
      <c r="D65">
        <v>4380000</v>
      </c>
      <c r="E65">
        <v>0</v>
      </c>
    </row>
    <row r="66" spans="1:6" x14ac:dyDescent="0.35">
      <c r="A66" t="s">
        <v>104</v>
      </c>
      <c r="B66" t="s">
        <v>21</v>
      </c>
      <c r="C66">
        <v>3130000</v>
      </c>
      <c r="D66">
        <v>3130000</v>
      </c>
      <c r="E66">
        <v>0</v>
      </c>
    </row>
    <row r="67" spans="1:6" x14ac:dyDescent="0.35">
      <c r="A67" t="s">
        <v>104</v>
      </c>
      <c r="B67" t="s">
        <v>22</v>
      </c>
      <c r="C67">
        <v>8780000</v>
      </c>
      <c r="D67">
        <v>8780000</v>
      </c>
      <c r="E67">
        <v>0</v>
      </c>
    </row>
    <row r="68" spans="1:6" x14ac:dyDescent="0.35">
      <c r="A68" t="s">
        <v>101</v>
      </c>
      <c r="B68" t="s">
        <v>15</v>
      </c>
      <c r="C68">
        <v>6867549</v>
      </c>
      <c r="D68">
        <v>2428688</v>
      </c>
      <c r="E68">
        <v>0</v>
      </c>
      <c r="F68" s="40">
        <v>0.68400000000000005</v>
      </c>
    </row>
    <row r="69" spans="1:6" x14ac:dyDescent="0.35">
      <c r="A69" t="s">
        <v>101</v>
      </c>
      <c r="B69" t="s">
        <v>16</v>
      </c>
      <c r="C69">
        <v>3144884</v>
      </c>
      <c r="D69">
        <v>1112179</v>
      </c>
      <c r="E69">
        <v>0</v>
      </c>
      <c r="F69" s="40">
        <v>0.68400000000000005</v>
      </c>
    </row>
    <row r="70" spans="1:6" x14ac:dyDescent="0.35">
      <c r="A70" t="s">
        <v>101</v>
      </c>
      <c r="B70" t="s">
        <v>17</v>
      </c>
      <c r="C70">
        <v>7152783</v>
      </c>
      <c r="D70">
        <v>2529560</v>
      </c>
      <c r="E70">
        <v>0</v>
      </c>
      <c r="F70" s="40">
        <v>0.68400000000000005</v>
      </c>
    </row>
    <row r="71" spans="1:6" x14ac:dyDescent="0.35">
      <c r="A71" t="s">
        <v>101</v>
      </c>
      <c r="B71" t="s">
        <v>19</v>
      </c>
      <c r="C71">
        <v>4519857</v>
      </c>
      <c r="D71">
        <v>1598433</v>
      </c>
      <c r="E71">
        <v>0</v>
      </c>
      <c r="F71" s="40">
        <v>0.68400000000000005</v>
      </c>
    </row>
    <row r="72" spans="1:6" x14ac:dyDescent="0.35">
      <c r="A72" t="s">
        <v>101</v>
      </c>
      <c r="B72" t="s">
        <v>20</v>
      </c>
      <c r="C72">
        <v>4007899</v>
      </c>
      <c r="D72">
        <v>1417381</v>
      </c>
      <c r="E72">
        <v>0</v>
      </c>
      <c r="F72" s="40">
        <v>0.68400000000000005</v>
      </c>
    </row>
    <row r="73" spans="1:6" x14ac:dyDescent="0.35">
      <c r="A73" t="s">
        <v>101</v>
      </c>
      <c r="B73" t="s">
        <v>21</v>
      </c>
      <c r="C73">
        <v>2859650</v>
      </c>
      <c r="D73">
        <v>1011307</v>
      </c>
      <c r="E73">
        <v>0</v>
      </c>
      <c r="F73" s="40">
        <v>0.68400000000000005</v>
      </c>
    </row>
    <row r="74" spans="1:6" x14ac:dyDescent="0.35">
      <c r="A74" t="s">
        <v>101</v>
      </c>
      <c r="B74" t="s">
        <v>22</v>
      </c>
      <c r="C74">
        <v>8015798</v>
      </c>
      <c r="D74">
        <v>2834762</v>
      </c>
      <c r="E74">
        <v>0</v>
      </c>
      <c r="F74" s="40">
        <v>0.68400000000000005</v>
      </c>
    </row>
    <row r="75" spans="1:6" x14ac:dyDescent="0.35">
      <c r="A75" t="s">
        <v>106</v>
      </c>
      <c r="B75" t="s">
        <v>15</v>
      </c>
      <c r="C75">
        <v>6892736</v>
      </c>
      <c r="D75">
        <v>4510420</v>
      </c>
      <c r="E75">
        <v>0</v>
      </c>
      <c r="F75" s="40">
        <v>7.2999999999999995E-2</v>
      </c>
    </row>
    <row r="76" spans="1:6" x14ac:dyDescent="0.35">
      <c r="A76" t="s">
        <v>106</v>
      </c>
      <c r="B76" t="s">
        <v>16</v>
      </c>
      <c r="C76">
        <v>3156418</v>
      </c>
      <c r="D76">
        <v>2065474</v>
      </c>
      <c r="E76">
        <v>0</v>
      </c>
      <c r="F76" s="40">
        <v>7.2999999999999995E-2</v>
      </c>
    </row>
    <row r="77" spans="1:6" x14ac:dyDescent="0.35">
      <c r="A77" t="s">
        <v>106</v>
      </c>
      <c r="B77" t="s">
        <v>17</v>
      </c>
      <c r="C77">
        <v>7179016</v>
      </c>
      <c r="D77">
        <v>4697753</v>
      </c>
      <c r="E77">
        <v>0</v>
      </c>
      <c r="F77" s="40">
        <v>7.2999999999999995E-2</v>
      </c>
    </row>
    <row r="78" spans="1:6" x14ac:dyDescent="0.35">
      <c r="A78" t="s">
        <v>106</v>
      </c>
      <c r="B78" t="s">
        <v>19</v>
      </c>
      <c r="C78">
        <v>4536433</v>
      </c>
      <c r="D78">
        <v>2968519</v>
      </c>
      <c r="E78">
        <v>0</v>
      </c>
      <c r="F78" s="40">
        <v>7.2999999999999995E-2</v>
      </c>
    </row>
    <row r="79" spans="1:6" x14ac:dyDescent="0.35">
      <c r="A79" t="s">
        <v>106</v>
      </c>
      <c r="B79" t="s">
        <v>20</v>
      </c>
      <c r="C79">
        <v>4022598</v>
      </c>
      <c r="D79">
        <v>2632279</v>
      </c>
      <c r="E79">
        <v>0</v>
      </c>
      <c r="F79" s="40">
        <v>7.2999999999999995E-2</v>
      </c>
    </row>
    <row r="80" spans="1:6" x14ac:dyDescent="0.35">
      <c r="A80" t="s">
        <v>106</v>
      </c>
      <c r="B80" t="s">
        <v>21</v>
      </c>
      <c r="C80">
        <v>2870138</v>
      </c>
      <c r="D80">
        <v>1878141</v>
      </c>
      <c r="E80">
        <v>0</v>
      </c>
      <c r="F80" s="40">
        <v>7.2999999999999995E-2</v>
      </c>
    </row>
    <row r="81" spans="1:6" x14ac:dyDescent="0.35">
      <c r="A81" t="s">
        <v>106</v>
      </c>
      <c r="B81" t="s">
        <v>22</v>
      </c>
      <c r="C81">
        <v>8045195</v>
      </c>
      <c r="D81">
        <v>5264558</v>
      </c>
      <c r="E81">
        <v>0</v>
      </c>
      <c r="F81" s="40">
        <v>7.2999999999999995E-2</v>
      </c>
    </row>
    <row r="82" spans="1:6" x14ac:dyDescent="0.35">
      <c r="A82" t="s">
        <v>94</v>
      </c>
      <c r="B82" t="s">
        <v>15</v>
      </c>
      <c r="C82">
        <v>14294946</v>
      </c>
      <c r="D82">
        <v>10987644</v>
      </c>
      <c r="E82">
        <v>0</v>
      </c>
      <c r="F82" s="40">
        <v>1.337</v>
      </c>
    </row>
    <row r="83" spans="1:6" x14ac:dyDescent="0.35">
      <c r="A83" t="s">
        <v>94</v>
      </c>
      <c r="B83" t="s">
        <v>16</v>
      </c>
      <c r="C83">
        <v>6554597</v>
      </c>
      <c r="D83">
        <v>5034112</v>
      </c>
      <c r="E83">
        <v>0</v>
      </c>
      <c r="F83" s="40">
        <v>1.325</v>
      </c>
    </row>
    <row r="84" spans="1:6" x14ac:dyDescent="0.35">
      <c r="A84" t="s">
        <v>94</v>
      </c>
      <c r="B84" t="s">
        <v>17</v>
      </c>
      <c r="C84">
        <v>14885646</v>
      </c>
      <c r="D84">
        <v>11441679</v>
      </c>
      <c r="E84">
        <v>0</v>
      </c>
      <c r="F84" s="40">
        <v>1.337</v>
      </c>
    </row>
    <row r="85" spans="1:6" x14ac:dyDescent="0.35">
      <c r="A85" t="s">
        <v>94</v>
      </c>
      <c r="B85" t="s">
        <v>19</v>
      </c>
      <c r="C85">
        <v>7147473</v>
      </c>
      <c r="D85">
        <v>5493822</v>
      </c>
      <c r="E85">
        <v>0</v>
      </c>
      <c r="F85" s="40">
        <v>1.337</v>
      </c>
    </row>
    <row r="86" spans="1:6" x14ac:dyDescent="0.35">
      <c r="A86" t="s">
        <v>94</v>
      </c>
      <c r="B86" t="s">
        <v>20</v>
      </c>
      <c r="C86">
        <v>8336257</v>
      </c>
      <c r="D86">
        <v>6407567</v>
      </c>
      <c r="E86">
        <v>0</v>
      </c>
      <c r="F86" s="40">
        <v>1.337</v>
      </c>
    </row>
    <row r="87" spans="1:6" x14ac:dyDescent="0.35">
      <c r="A87" t="s">
        <v>94</v>
      </c>
      <c r="B87" t="s">
        <v>21</v>
      </c>
      <c r="C87">
        <v>5951305</v>
      </c>
      <c r="D87">
        <v>4574401</v>
      </c>
      <c r="E87">
        <v>0</v>
      </c>
      <c r="F87" s="40">
        <v>1.337</v>
      </c>
    </row>
    <row r="88" spans="1:6" x14ac:dyDescent="0.35">
      <c r="A88" t="s">
        <v>94</v>
      </c>
      <c r="B88" t="s">
        <v>22</v>
      </c>
      <c r="C88">
        <v>16672515</v>
      </c>
      <c r="D88">
        <v>12815134</v>
      </c>
      <c r="E88">
        <v>0</v>
      </c>
      <c r="F88" s="40">
        <v>1.337</v>
      </c>
    </row>
    <row r="89" spans="1:6" x14ac:dyDescent="0.35">
      <c r="A89" t="s">
        <v>69</v>
      </c>
      <c r="B89" t="s">
        <v>14</v>
      </c>
      <c r="C89">
        <v>161800000</v>
      </c>
      <c r="D89">
        <v>36000000</v>
      </c>
      <c r="E89">
        <v>1208799</v>
      </c>
      <c r="F89" s="40">
        <v>0.12</v>
      </c>
    </row>
    <row r="90" spans="1:6" x14ac:dyDescent="0.35">
      <c r="A90" t="s">
        <v>69</v>
      </c>
      <c r="B90" t="s">
        <v>18</v>
      </c>
      <c r="C90">
        <v>21600000</v>
      </c>
      <c r="D90">
        <v>0</v>
      </c>
      <c r="E90">
        <v>207552</v>
      </c>
      <c r="F90" s="40">
        <v>0.12</v>
      </c>
    </row>
    <row r="91" spans="1:6" x14ac:dyDescent="0.35">
      <c r="A91" t="s">
        <v>69</v>
      </c>
      <c r="B91" t="s">
        <v>20</v>
      </c>
      <c r="C91">
        <v>33600000</v>
      </c>
      <c r="D91">
        <v>12000000</v>
      </c>
      <c r="E91">
        <v>207552</v>
      </c>
      <c r="F91" s="40">
        <v>0.12</v>
      </c>
    </row>
    <row r="92" spans="1:6" x14ac:dyDescent="0.35">
      <c r="A92" t="s">
        <v>69</v>
      </c>
      <c r="B92" t="s">
        <v>22</v>
      </c>
      <c r="C92">
        <v>75000000</v>
      </c>
      <c r="D92">
        <v>75000000</v>
      </c>
      <c r="E92">
        <v>0</v>
      </c>
    </row>
    <row r="93" spans="1:6" x14ac:dyDescent="0.35">
      <c r="A93" t="s">
        <v>95</v>
      </c>
      <c r="B93" t="s">
        <v>15</v>
      </c>
      <c r="C93">
        <v>8146567</v>
      </c>
      <c r="D93">
        <v>7638771</v>
      </c>
      <c r="E93">
        <v>0</v>
      </c>
      <c r="F93" s="40">
        <v>24.891999999999999</v>
      </c>
    </row>
    <row r="94" spans="1:6" x14ac:dyDescent="0.35">
      <c r="A94" t="s">
        <v>95</v>
      </c>
      <c r="B94" t="s">
        <v>16</v>
      </c>
      <c r="C94">
        <v>3736648</v>
      </c>
      <c r="D94">
        <v>3503734</v>
      </c>
      <c r="E94">
        <v>0</v>
      </c>
      <c r="F94" s="40">
        <v>24.891999999999999</v>
      </c>
    </row>
    <row r="95" spans="1:6" x14ac:dyDescent="0.35">
      <c r="A95" t="s">
        <v>95</v>
      </c>
      <c r="B95" t="s">
        <v>17</v>
      </c>
      <c r="C95">
        <v>8483202</v>
      </c>
      <c r="D95">
        <v>7954423</v>
      </c>
      <c r="E95">
        <v>0</v>
      </c>
      <c r="F95" s="40">
        <v>24.890999999999998</v>
      </c>
    </row>
    <row r="96" spans="1:6" x14ac:dyDescent="0.35">
      <c r="A96" t="s">
        <v>95</v>
      </c>
      <c r="B96" t="s">
        <v>19</v>
      </c>
      <c r="C96">
        <v>4073283</v>
      </c>
      <c r="D96">
        <v>3819386</v>
      </c>
      <c r="E96">
        <v>0</v>
      </c>
      <c r="F96" s="40">
        <v>24.890999999999998</v>
      </c>
    </row>
    <row r="97" spans="1:6" x14ac:dyDescent="0.35">
      <c r="A97" t="s">
        <v>95</v>
      </c>
      <c r="B97" t="s">
        <v>20</v>
      </c>
      <c r="C97">
        <v>4754969</v>
      </c>
      <c r="D97">
        <v>4458580</v>
      </c>
      <c r="E97">
        <v>0</v>
      </c>
      <c r="F97" s="40">
        <v>24.891999999999999</v>
      </c>
    </row>
    <row r="98" spans="1:6" x14ac:dyDescent="0.35">
      <c r="A98" t="s">
        <v>95</v>
      </c>
      <c r="B98" t="s">
        <v>21</v>
      </c>
      <c r="C98">
        <v>3391597</v>
      </c>
      <c r="D98">
        <v>3180191</v>
      </c>
      <c r="E98">
        <v>0</v>
      </c>
      <c r="F98" s="40">
        <v>24.891999999999999</v>
      </c>
    </row>
    <row r="99" spans="1:6" x14ac:dyDescent="0.35">
      <c r="A99" t="s">
        <v>95</v>
      </c>
      <c r="B99" t="s">
        <v>22</v>
      </c>
      <c r="C99">
        <v>9493106</v>
      </c>
      <c r="D99">
        <v>8901378</v>
      </c>
      <c r="E99">
        <v>0</v>
      </c>
      <c r="F99" s="40">
        <v>24.890999999999998</v>
      </c>
    </row>
    <row r="100" spans="1:6" x14ac:dyDescent="0.35">
      <c r="A100" t="s">
        <v>77</v>
      </c>
      <c r="B100" t="s">
        <v>15</v>
      </c>
      <c r="C100">
        <v>17425075</v>
      </c>
      <c r="D100">
        <v>9858114</v>
      </c>
      <c r="E100">
        <v>1491462</v>
      </c>
      <c r="F100" s="40">
        <v>0.17100000000000001</v>
      </c>
    </row>
    <row r="101" spans="1:6" x14ac:dyDescent="0.35">
      <c r="A101" t="s">
        <v>77</v>
      </c>
      <c r="B101" t="s">
        <v>18</v>
      </c>
      <c r="C101">
        <v>13637016</v>
      </c>
      <c r="D101">
        <v>7715046</v>
      </c>
      <c r="E101">
        <v>1167231</v>
      </c>
      <c r="F101" s="40">
        <v>0.17100000000000001</v>
      </c>
    </row>
    <row r="102" spans="1:6" x14ac:dyDescent="0.35">
      <c r="A102" t="s">
        <v>77</v>
      </c>
      <c r="B102" t="s">
        <v>19</v>
      </c>
      <c r="C102">
        <v>9857734</v>
      </c>
      <c r="D102">
        <v>5571978</v>
      </c>
      <c r="E102">
        <v>843000</v>
      </c>
      <c r="F102" s="40">
        <v>0.17</v>
      </c>
    </row>
    <row r="103" spans="1:6" x14ac:dyDescent="0.35">
      <c r="A103" t="s">
        <v>77</v>
      </c>
      <c r="B103" t="s">
        <v>20</v>
      </c>
      <c r="C103">
        <v>22982415</v>
      </c>
      <c r="D103">
        <v>12986994</v>
      </c>
      <c r="E103">
        <v>1964839</v>
      </c>
      <c r="F103" s="40">
        <v>0.16900000000000001</v>
      </c>
    </row>
    <row r="104" spans="1:6" x14ac:dyDescent="0.35">
      <c r="A104" t="s">
        <v>80</v>
      </c>
      <c r="B104" t="s">
        <v>15</v>
      </c>
      <c r="C104">
        <v>16233045</v>
      </c>
      <c r="D104">
        <v>10889543</v>
      </c>
      <c r="E104">
        <v>0</v>
      </c>
      <c r="F104" s="40">
        <v>0.495</v>
      </c>
    </row>
    <row r="105" spans="1:6" x14ac:dyDescent="0.35">
      <c r="A105" t="s">
        <v>80</v>
      </c>
      <c r="B105" t="s">
        <v>18</v>
      </c>
      <c r="C105">
        <v>12543717</v>
      </c>
      <c r="D105">
        <v>8414647</v>
      </c>
      <c r="E105">
        <v>0</v>
      </c>
      <c r="F105" s="40">
        <v>0.495</v>
      </c>
    </row>
    <row r="106" spans="1:6" x14ac:dyDescent="0.35">
      <c r="A106" t="s">
        <v>80</v>
      </c>
      <c r="B106" t="s">
        <v>19</v>
      </c>
      <c r="C106">
        <v>8854388</v>
      </c>
      <c r="D106">
        <v>5939751</v>
      </c>
      <c r="E106">
        <v>0</v>
      </c>
      <c r="F106" s="40">
        <v>0.495</v>
      </c>
    </row>
    <row r="107" spans="1:6" x14ac:dyDescent="0.35">
      <c r="A107" t="s">
        <v>80</v>
      </c>
      <c r="B107" t="s">
        <v>20</v>
      </c>
      <c r="C107">
        <v>21398105</v>
      </c>
      <c r="D107">
        <v>14354398</v>
      </c>
      <c r="E107">
        <v>0</v>
      </c>
      <c r="F107" s="40">
        <v>0.495</v>
      </c>
    </row>
    <row r="108" spans="1:6" x14ac:dyDescent="0.35">
      <c r="A108" t="s">
        <v>96</v>
      </c>
      <c r="B108" t="s">
        <v>15</v>
      </c>
      <c r="C108">
        <v>7124967</v>
      </c>
      <c r="D108">
        <v>5451627</v>
      </c>
      <c r="E108">
        <v>1079</v>
      </c>
      <c r="F108" s="40">
        <v>0.219</v>
      </c>
    </row>
    <row r="109" spans="1:6" x14ac:dyDescent="0.35">
      <c r="A109" t="s">
        <v>96</v>
      </c>
      <c r="B109" t="s">
        <v>16</v>
      </c>
      <c r="C109">
        <v>3268063</v>
      </c>
      <c r="D109">
        <v>2500541</v>
      </c>
      <c r="E109">
        <v>495</v>
      </c>
      <c r="F109" s="40">
        <v>0.219</v>
      </c>
    </row>
    <row r="110" spans="1:6" x14ac:dyDescent="0.35">
      <c r="A110" t="s">
        <v>96</v>
      </c>
      <c r="B110" t="s">
        <v>17</v>
      </c>
      <c r="C110">
        <v>7419387</v>
      </c>
      <c r="D110">
        <v>5676905</v>
      </c>
      <c r="E110">
        <v>1124</v>
      </c>
      <c r="F110" s="40">
        <v>0.219</v>
      </c>
    </row>
    <row r="111" spans="1:6" x14ac:dyDescent="0.35">
      <c r="A111" t="s">
        <v>96</v>
      </c>
      <c r="B111" t="s">
        <v>19</v>
      </c>
      <c r="C111">
        <v>3562483</v>
      </c>
      <c r="D111">
        <v>2725814</v>
      </c>
      <c r="E111">
        <v>540</v>
      </c>
      <c r="F111" s="40">
        <v>0.219</v>
      </c>
    </row>
    <row r="112" spans="1:6" x14ac:dyDescent="0.35">
      <c r="A112" t="s">
        <v>96</v>
      </c>
      <c r="B112" t="s">
        <v>20</v>
      </c>
      <c r="C112">
        <v>4158684</v>
      </c>
      <c r="D112">
        <v>3181992</v>
      </c>
      <c r="E112">
        <v>629</v>
      </c>
      <c r="F112" s="40">
        <v>0.219</v>
      </c>
    </row>
    <row r="113" spans="1:6" x14ac:dyDescent="0.35">
      <c r="A113" t="s">
        <v>96</v>
      </c>
      <c r="B113" t="s">
        <v>21</v>
      </c>
      <c r="C113">
        <v>2966283</v>
      </c>
      <c r="D113">
        <v>2269637</v>
      </c>
      <c r="E113">
        <v>449</v>
      </c>
      <c r="F113" s="40">
        <v>0.219</v>
      </c>
    </row>
    <row r="114" spans="1:6" x14ac:dyDescent="0.35">
      <c r="A114" t="s">
        <v>96</v>
      </c>
      <c r="B114" t="s">
        <v>22</v>
      </c>
      <c r="C114">
        <v>8302647</v>
      </c>
      <c r="D114">
        <v>6352728</v>
      </c>
      <c r="E114">
        <v>1258</v>
      </c>
      <c r="F114" s="40">
        <v>0.219</v>
      </c>
    </row>
    <row r="115" spans="1:6" x14ac:dyDescent="0.35">
      <c r="A115" t="s">
        <v>38</v>
      </c>
      <c r="B115" t="s">
        <v>14</v>
      </c>
      <c r="C115">
        <v>18309982</v>
      </c>
      <c r="D115">
        <v>8264400</v>
      </c>
      <c r="E115">
        <v>2128091</v>
      </c>
      <c r="F115" s="40">
        <v>-4.0000000000000001E-3</v>
      </c>
    </row>
    <row r="116" spans="1:6" x14ac:dyDescent="0.35">
      <c r="A116" t="s">
        <v>38</v>
      </c>
      <c r="B116" t="s">
        <v>15</v>
      </c>
      <c r="C116">
        <v>3742950</v>
      </c>
      <c r="D116">
        <v>1675389</v>
      </c>
      <c r="E116">
        <v>562657</v>
      </c>
      <c r="F116" s="40">
        <v>6.0000000000000001E-3</v>
      </c>
    </row>
    <row r="117" spans="1:6" x14ac:dyDescent="0.35">
      <c r="A117" t="s">
        <v>38</v>
      </c>
      <c r="B117" t="s">
        <v>16</v>
      </c>
      <c r="C117">
        <v>2994359</v>
      </c>
      <c r="D117">
        <v>1340311</v>
      </c>
      <c r="E117">
        <v>450124</v>
      </c>
      <c r="F117" s="40">
        <v>6.0000000000000001E-3</v>
      </c>
    </row>
    <row r="118" spans="1:6" x14ac:dyDescent="0.35">
      <c r="A118" t="s">
        <v>38</v>
      </c>
      <c r="B118" t="s">
        <v>17</v>
      </c>
      <c r="C118">
        <v>8633896</v>
      </c>
      <c r="D118">
        <v>3883030</v>
      </c>
      <c r="E118">
        <v>1215287</v>
      </c>
      <c r="F118" s="40">
        <v>-7.0000000000000001E-3</v>
      </c>
    </row>
    <row r="119" spans="1:6" x14ac:dyDescent="0.35">
      <c r="A119" t="s">
        <v>38</v>
      </c>
      <c r="B119" t="s">
        <v>19</v>
      </c>
      <c r="C119">
        <v>2108990</v>
      </c>
      <c r="D119">
        <v>947430</v>
      </c>
      <c r="E119">
        <v>300744</v>
      </c>
      <c r="F119" s="40">
        <v>-4.0000000000000001E-3</v>
      </c>
    </row>
    <row r="120" spans="1:6" x14ac:dyDescent="0.35">
      <c r="A120" t="s">
        <v>38</v>
      </c>
      <c r="B120" t="s">
        <v>20</v>
      </c>
      <c r="C120">
        <v>2495299</v>
      </c>
      <c r="D120">
        <v>1116925</v>
      </c>
      <c r="E120">
        <v>375103</v>
      </c>
      <c r="F120" s="40">
        <v>6.0000000000000001E-3</v>
      </c>
    </row>
    <row r="121" spans="1:6" x14ac:dyDescent="0.35">
      <c r="A121" t="s">
        <v>120</v>
      </c>
      <c r="B121" t="s">
        <v>14</v>
      </c>
      <c r="C121">
        <v>245000000</v>
      </c>
      <c r="D121">
        <v>202337413</v>
      </c>
      <c r="E121">
        <v>354142</v>
      </c>
      <c r="F121" s="40">
        <v>6.9000000000000006E-2</v>
      </c>
    </row>
    <row r="122" spans="1:6" x14ac:dyDescent="0.35">
      <c r="A122" t="s">
        <v>120</v>
      </c>
      <c r="B122" t="s">
        <v>15</v>
      </c>
      <c r="C122">
        <v>130000000</v>
      </c>
      <c r="D122">
        <v>107362710</v>
      </c>
      <c r="E122">
        <v>187912</v>
      </c>
      <c r="F122" s="40">
        <v>6.9000000000000006E-2</v>
      </c>
    </row>
    <row r="123" spans="1:6" x14ac:dyDescent="0.35">
      <c r="A123" t="s">
        <v>120</v>
      </c>
      <c r="B123" t="s">
        <v>16</v>
      </c>
      <c r="C123">
        <v>100000000</v>
      </c>
      <c r="D123">
        <v>82586700</v>
      </c>
      <c r="E123">
        <v>144548</v>
      </c>
      <c r="F123" s="40">
        <v>6.9000000000000006E-2</v>
      </c>
    </row>
    <row r="124" spans="1:6" x14ac:dyDescent="0.35">
      <c r="A124" t="s">
        <v>120</v>
      </c>
      <c r="B124" t="s">
        <v>17</v>
      </c>
      <c r="C124">
        <v>100000000</v>
      </c>
      <c r="D124">
        <v>82586699</v>
      </c>
      <c r="E124">
        <v>144548</v>
      </c>
      <c r="F124" s="40">
        <v>6.9000000000000006E-2</v>
      </c>
    </row>
    <row r="125" spans="1:6" x14ac:dyDescent="0.35">
      <c r="A125" t="s">
        <v>120</v>
      </c>
      <c r="B125" t="s">
        <v>19</v>
      </c>
      <c r="C125">
        <v>120000000</v>
      </c>
      <c r="D125">
        <v>99104039</v>
      </c>
      <c r="E125">
        <v>173457</v>
      </c>
      <c r="F125" s="40">
        <v>6.9000000000000006E-2</v>
      </c>
    </row>
    <row r="126" spans="1:6" x14ac:dyDescent="0.35">
      <c r="A126" t="s">
        <v>120</v>
      </c>
      <c r="B126" t="s">
        <v>20</v>
      </c>
      <c r="C126">
        <v>70000000</v>
      </c>
      <c r="D126">
        <v>57810687</v>
      </c>
      <c r="E126">
        <v>101184</v>
      </c>
      <c r="F126" s="40">
        <v>6.9000000000000006E-2</v>
      </c>
    </row>
    <row r="127" spans="1:6" x14ac:dyDescent="0.35">
      <c r="A127" t="s">
        <v>120</v>
      </c>
      <c r="B127" t="s">
        <v>22</v>
      </c>
      <c r="C127">
        <v>180000000</v>
      </c>
      <c r="D127">
        <v>148656059</v>
      </c>
      <c r="E127">
        <v>260186</v>
      </c>
      <c r="F127" s="40">
        <v>6.9000000000000006E-2</v>
      </c>
    </row>
    <row r="128" spans="1:6" x14ac:dyDescent="0.35">
      <c r="A128" t="s">
        <v>57</v>
      </c>
      <c r="B128" t="s">
        <v>15</v>
      </c>
      <c r="C128">
        <v>125000000</v>
      </c>
      <c r="D128">
        <v>120384233</v>
      </c>
      <c r="E128">
        <v>350</v>
      </c>
      <c r="F128" s="40">
        <v>-0.14899999999999999</v>
      </c>
    </row>
    <row r="129" spans="1:6" x14ac:dyDescent="0.35">
      <c r="A129" t="s">
        <v>57</v>
      </c>
      <c r="B129" t="s">
        <v>16</v>
      </c>
      <c r="C129">
        <v>20000000</v>
      </c>
      <c r="D129">
        <v>19261476</v>
      </c>
      <c r="E129">
        <v>56</v>
      </c>
      <c r="F129" s="40">
        <v>-0.14899999999999999</v>
      </c>
    </row>
    <row r="130" spans="1:6" x14ac:dyDescent="0.35">
      <c r="A130" t="s">
        <v>57</v>
      </c>
      <c r="B130" t="s">
        <v>17</v>
      </c>
      <c r="C130">
        <v>155000000</v>
      </c>
      <c r="D130">
        <v>149276442</v>
      </c>
      <c r="E130">
        <v>0</v>
      </c>
      <c r="F130" s="40">
        <v>-0.15</v>
      </c>
    </row>
    <row r="131" spans="1:6" x14ac:dyDescent="0.35">
      <c r="A131" t="s">
        <v>57</v>
      </c>
      <c r="B131" t="s">
        <v>19</v>
      </c>
      <c r="C131">
        <v>65000000</v>
      </c>
      <c r="D131">
        <v>62599802</v>
      </c>
      <c r="E131">
        <v>0</v>
      </c>
      <c r="F131" s="40">
        <v>-0.15</v>
      </c>
    </row>
    <row r="132" spans="1:6" x14ac:dyDescent="0.35">
      <c r="A132" t="s">
        <v>57</v>
      </c>
      <c r="B132" t="s">
        <v>20</v>
      </c>
      <c r="C132">
        <v>20000000</v>
      </c>
      <c r="D132">
        <v>19261476</v>
      </c>
      <c r="E132">
        <v>56</v>
      </c>
      <c r="F132" s="40">
        <v>-0.14899999999999999</v>
      </c>
    </row>
    <row r="133" spans="1:6" x14ac:dyDescent="0.35">
      <c r="A133" t="s">
        <v>57</v>
      </c>
      <c r="B133" t="s">
        <v>22</v>
      </c>
      <c r="C133">
        <v>40000000</v>
      </c>
      <c r="D133">
        <v>38522956</v>
      </c>
      <c r="E133">
        <v>112</v>
      </c>
      <c r="F133" s="40">
        <v>-0.14899999999999999</v>
      </c>
    </row>
    <row r="134" spans="1:6" x14ac:dyDescent="0.35">
      <c r="A134" t="s">
        <v>60</v>
      </c>
      <c r="B134" t="s">
        <v>14</v>
      </c>
      <c r="C134">
        <v>120000000</v>
      </c>
      <c r="D134">
        <v>101963570</v>
      </c>
      <c r="E134">
        <v>1090662</v>
      </c>
      <c r="F134" s="40">
        <v>5.1999999999999998E-2</v>
      </c>
    </row>
    <row r="135" spans="1:6" x14ac:dyDescent="0.35">
      <c r="A135" t="s">
        <v>60</v>
      </c>
      <c r="B135" t="s">
        <v>15</v>
      </c>
      <c r="C135">
        <v>125000000</v>
      </c>
      <c r="D135">
        <v>106179184</v>
      </c>
      <c r="E135">
        <v>1192925</v>
      </c>
      <c r="F135" s="40">
        <v>4.7E-2</v>
      </c>
    </row>
    <row r="136" spans="1:6" x14ac:dyDescent="0.35">
      <c r="A136" t="s">
        <v>60</v>
      </c>
      <c r="B136" t="s">
        <v>16</v>
      </c>
      <c r="C136">
        <v>60000000</v>
      </c>
      <c r="D136">
        <v>50966006</v>
      </c>
      <c r="E136">
        <v>572604</v>
      </c>
      <c r="F136" s="40">
        <v>4.7E-2</v>
      </c>
    </row>
    <row r="137" spans="1:6" x14ac:dyDescent="0.35">
      <c r="A137" t="s">
        <v>60</v>
      </c>
      <c r="B137" t="s">
        <v>17</v>
      </c>
      <c r="C137">
        <v>155000000</v>
      </c>
      <c r="D137">
        <v>131662193</v>
      </c>
      <c r="E137">
        <v>1409859</v>
      </c>
      <c r="F137" s="40">
        <v>4.9000000000000002E-2</v>
      </c>
    </row>
    <row r="138" spans="1:6" x14ac:dyDescent="0.35">
      <c r="A138" t="s">
        <v>60</v>
      </c>
      <c r="B138" t="s">
        <v>19</v>
      </c>
      <c r="C138">
        <v>65000000</v>
      </c>
      <c r="D138">
        <v>55223770</v>
      </c>
      <c r="E138">
        <v>590777</v>
      </c>
      <c r="F138" s="40">
        <v>5.0999999999999997E-2</v>
      </c>
    </row>
    <row r="139" spans="1:6" x14ac:dyDescent="0.35">
      <c r="A139" t="s">
        <v>60</v>
      </c>
      <c r="B139" t="s">
        <v>20</v>
      </c>
      <c r="C139">
        <v>20000000</v>
      </c>
      <c r="D139">
        <v>16988668</v>
      </c>
      <c r="E139">
        <v>190869</v>
      </c>
      <c r="F139" s="40">
        <v>4.7E-2</v>
      </c>
    </row>
    <row r="140" spans="1:6" x14ac:dyDescent="0.35">
      <c r="A140" t="s">
        <v>60</v>
      </c>
      <c r="B140" t="s">
        <v>22</v>
      </c>
      <c r="C140">
        <v>40000000</v>
      </c>
      <c r="D140">
        <v>33977339</v>
      </c>
      <c r="E140">
        <v>381734</v>
      </c>
      <c r="F140" s="40">
        <v>4.7E-2</v>
      </c>
    </row>
    <row r="141" spans="1:6" x14ac:dyDescent="0.35">
      <c r="A141" t="s">
        <v>54</v>
      </c>
      <c r="B141" t="s">
        <v>14</v>
      </c>
      <c r="C141">
        <v>35268000</v>
      </c>
      <c r="D141">
        <v>21942089</v>
      </c>
      <c r="E141">
        <v>138996</v>
      </c>
      <c r="F141" s="40">
        <v>2.1999999999999999E-2</v>
      </c>
    </row>
    <row r="142" spans="1:6" x14ac:dyDescent="0.35">
      <c r="A142" t="s">
        <v>54</v>
      </c>
      <c r="B142" t="s">
        <v>15</v>
      </c>
      <c r="C142">
        <v>46750000</v>
      </c>
      <c r="D142">
        <v>29085653</v>
      </c>
      <c r="E142">
        <v>184210</v>
      </c>
      <c r="F142" s="40">
        <v>2.1999999999999999E-2</v>
      </c>
    </row>
    <row r="143" spans="1:6" x14ac:dyDescent="0.35">
      <c r="A143" t="s">
        <v>54</v>
      </c>
      <c r="B143" t="s">
        <v>16</v>
      </c>
      <c r="C143">
        <v>37515000</v>
      </c>
      <c r="D143">
        <v>23340069</v>
      </c>
      <c r="E143">
        <v>147822</v>
      </c>
      <c r="F143" s="40">
        <v>2.1999999999999999E-2</v>
      </c>
    </row>
    <row r="144" spans="1:6" x14ac:dyDescent="0.35">
      <c r="A144" t="s">
        <v>54</v>
      </c>
      <c r="B144" t="s">
        <v>17</v>
      </c>
      <c r="C144">
        <v>122942000</v>
      </c>
      <c r="D144">
        <v>76488732</v>
      </c>
      <c r="E144">
        <v>484429</v>
      </c>
      <c r="F144" s="40">
        <v>2.1999999999999999E-2</v>
      </c>
    </row>
    <row r="145" spans="1:6" x14ac:dyDescent="0.35">
      <c r="A145" t="s">
        <v>54</v>
      </c>
      <c r="B145" t="s">
        <v>19</v>
      </c>
      <c r="C145">
        <v>29530000</v>
      </c>
      <c r="D145">
        <v>18372176</v>
      </c>
      <c r="E145">
        <v>116359</v>
      </c>
      <c r="F145" s="40">
        <v>2.1999999999999999E-2</v>
      </c>
    </row>
    <row r="146" spans="1:6" x14ac:dyDescent="0.35">
      <c r="A146" t="s">
        <v>54</v>
      </c>
      <c r="B146" t="s">
        <v>20</v>
      </c>
      <c r="C146">
        <v>31385000</v>
      </c>
      <c r="D146">
        <v>19526267</v>
      </c>
      <c r="E146">
        <v>123671</v>
      </c>
      <c r="F146" s="40">
        <v>2.1999999999999999E-2</v>
      </c>
    </row>
    <row r="147" spans="1:6" x14ac:dyDescent="0.35">
      <c r="A147" t="s">
        <v>108</v>
      </c>
      <c r="B147" t="s">
        <v>15</v>
      </c>
      <c r="C147">
        <v>7894073</v>
      </c>
      <c r="D147">
        <v>7894073</v>
      </c>
      <c r="E147">
        <v>0</v>
      </c>
    </row>
    <row r="148" spans="1:6" x14ac:dyDescent="0.35">
      <c r="A148" t="s">
        <v>108</v>
      </c>
      <c r="B148" t="s">
        <v>16</v>
      </c>
      <c r="C148">
        <v>3614964</v>
      </c>
      <c r="D148">
        <v>3614964</v>
      </c>
      <c r="E148">
        <v>0</v>
      </c>
    </row>
    <row r="149" spans="1:6" x14ac:dyDescent="0.35">
      <c r="A149" t="s">
        <v>108</v>
      </c>
      <c r="B149" t="s">
        <v>17</v>
      </c>
      <c r="C149">
        <v>8221942</v>
      </c>
      <c r="D149">
        <v>8221942</v>
      </c>
      <c r="E149">
        <v>0</v>
      </c>
    </row>
    <row r="150" spans="1:6" x14ac:dyDescent="0.35">
      <c r="A150" t="s">
        <v>108</v>
      </c>
      <c r="B150" t="s">
        <v>19</v>
      </c>
      <c r="C150">
        <v>5195460</v>
      </c>
      <c r="D150">
        <v>5195460</v>
      </c>
      <c r="E150">
        <v>0</v>
      </c>
    </row>
    <row r="151" spans="1:6" x14ac:dyDescent="0.35">
      <c r="A151" t="s">
        <v>108</v>
      </c>
      <c r="B151" t="s">
        <v>20</v>
      </c>
      <c r="C151">
        <v>4606978</v>
      </c>
      <c r="D151">
        <v>4606978</v>
      </c>
      <c r="E151">
        <v>0</v>
      </c>
    </row>
    <row r="152" spans="1:6" x14ac:dyDescent="0.35">
      <c r="A152" t="s">
        <v>108</v>
      </c>
      <c r="B152" t="s">
        <v>21</v>
      </c>
      <c r="C152">
        <v>3287095</v>
      </c>
      <c r="D152">
        <v>3287095</v>
      </c>
      <c r="E152">
        <v>0</v>
      </c>
    </row>
    <row r="153" spans="1:6" x14ac:dyDescent="0.35">
      <c r="A153" t="s">
        <v>108</v>
      </c>
      <c r="B153" t="s">
        <v>22</v>
      </c>
      <c r="C153">
        <v>9213955</v>
      </c>
      <c r="D153">
        <v>9213955</v>
      </c>
      <c r="E153">
        <v>0</v>
      </c>
    </row>
    <row r="154" spans="1:6" x14ac:dyDescent="0.35">
      <c r="A154" t="s">
        <v>88</v>
      </c>
      <c r="B154" t="s">
        <v>15</v>
      </c>
      <c r="C154">
        <v>3429204</v>
      </c>
      <c r="D154">
        <v>2317755</v>
      </c>
      <c r="E154">
        <v>0</v>
      </c>
      <c r="F154" s="40">
        <v>-8.6999999999999994E-2</v>
      </c>
    </row>
    <row r="155" spans="1:6" x14ac:dyDescent="0.35">
      <c r="A155" t="s">
        <v>88</v>
      </c>
      <c r="B155" t="s">
        <v>18</v>
      </c>
      <c r="C155">
        <v>2751831</v>
      </c>
      <c r="D155">
        <v>1859927</v>
      </c>
      <c r="E155">
        <v>0</v>
      </c>
      <c r="F155" s="40">
        <v>-8.6999999999999994E-2</v>
      </c>
    </row>
    <row r="156" spans="1:6" x14ac:dyDescent="0.35">
      <c r="A156" t="s">
        <v>88</v>
      </c>
      <c r="B156" t="s">
        <v>19</v>
      </c>
      <c r="C156">
        <v>1947449</v>
      </c>
      <c r="D156">
        <v>1316256</v>
      </c>
      <c r="E156">
        <v>0</v>
      </c>
      <c r="F156" s="40">
        <v>-8.6999999999999994E-2</v>
      </c>
    </row>
    <row r="157" spans="1:6" x14ac:dyDescent="0.35">
      <c r="A157" t="s">
        <v>88</v>
      </c>
      <c r="B157" t="s">
        <v>20</v>
      </c>
      <c r="C157">
        <v>4572272</v>
      </c>
      <c r="D157">
        <v>3090344</v>
      </c>
      <c r="E157">
        <v>0</v>
      </c>
      <c r="F157" s="40">
        <v>-8.6999999999999994E-2</v>
      </c>
    </row>
    <row r="158" spans="1:6" x14ac:dyDescent="0.35">
      <c r="A158" t="s">
        <v>90</v>
      </c>
      <c r="B158" t="s">
        <v>15</v>
      </c>
      <c r="C158">
        <v>6750000</v>
      </c>
      <c r="D158">
        <v>5806283</v>
      </c>
      <c r="E158">
        <v>0</v>
      </c>
      <c r="F158" s="40">
        <v>7.1999999999999995E-2</v>
      </c>
    </row>
    <row r="159" spans="1:6" x14ac:dyDescent="0.35">
      <c r="A159" t="s">
        <v>90</v>
      </c>
      <c r="B159" t="s">
        <v>18</v>
      </c>
      <c r="C159">
        <v>5400000</v>
      </c>
      <c r="D159">
        <v>4645026</v>
      </c>
      <c r="E159">
        <v>0</v>
      </c>
      <c r="F159" s="40">
        <v>7.1999999999999995E-2</v>
      </c>
    </row>
    <row r="160" spans="1:6" x14ac:dyDescent="0.35">
      <c r="A160" t="s">
        <v>90</v>
      </c>
      <c r="B160" t="s">
        <v>19</v>
      </c>
      <c r="C160">
        <v>3850000</v>
      </c>
      <c r="D160">
        <v>3311733</v>
      </c>
      <c r="E160">
        <v>0</v>
      </c>
      <c r="F160" s="40">
        <v>7.1999999999999995E-2</v>
      </c>
    </row>
    <row r="161" spans="1:6" x14ac:dyDescent="0.35">
      <c r="A161" t="s">
        <v>90</v>
      </c>
      <c r="B161" t="s">
        <v>20</v>
      </c>
      <c r="C161">
        <v>9000000</v>
      </c>
      <c r="D161">
        <v>7741711</v>
      </c>
      <c r="E161">
        <v>0</v>
      </c>
      <c r="F161" s="40">
        <v>7.1999999999999995E-2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20786-9162-4ADD-8F84-249171415C6F}">
  <dimension ref="A1:D154"/>
  <sheetViews>
    <sheetView workbookViewId="0">
      <selection activeCell="F151" sqref="F151"/>
    </sheetView>
  </sheetViews>
  <sheetFormatPr defaultRowHeight="14.5" x14ac:dyDescent="0.35"/>
  <cols>
    <col min="1" max="1" width="20.453125" customWidth="1"/>
    <col min="2" max="2" width="22.7265625" customWidth="1"/>
    <col min="3" max="3" width="27.54296875" customWidth="1"/>
    <col min="4" max="4" width="38.7265625" customWidth="1"/>
  </cols>
  <sheetData>
    <row r="1" spans="1:4" x14ac:dyDescent="0.35">
      <c r="A1" t="s">
        <v>197</v>
      </c>
      <c r="B1" t="s">
        <v>198</v>
      </c>
      <c r="C1" t="s">
        <v>200</v>
      </c>
      <c r="D1" t="s">
        <v>126</v>
      </c>
    </row>
    <row r="2" spans="1:4" x14ac:dyDescent="0.35">
      <c r="A2" t="s">
        <v>124</v>
      </c>
      <c r="B2" t="s">
        <v>17</v>
      </c>
      <c r="C2">
        <v>1807856</v>
      </c>
      <c r="D2">
        <v>11361647</v>
      </c>
    </row>
    <row r="3" spans="1:4" x14ac:dyDescent="0.35">
      <c r="A3" t="s">
        <v>124</v>
      </c>
      <c r="B3" t="s">
        <v>19</v>
      </c>
      <c r="C3">
        <v>175286</v>
      </c>
      <c r="D3">
        <v>1256992</v>
      </c>
    </row>
    <row r="4" spans="1:4" x14ac:dyDescent="0.35">
      <c r="A4" t="s">
        <v>124</v>
      </c>
      <c r="B4" t="s">
        <v>21</v>
      </c>
      <c r="C4">
        <v>829013</v>
      </c>
      <c r="D4">
        <v>5272119</v>
      </c>
    </row>
    <row r="5" spans="1:4" x14ac:dyDescent="0.35">
      <c r="A5" t="s">
        <v>127</v>
      </c>
      <c r="B5" t="s">
        <v>15</v>
      </c>
      <c r="C5">
        <v>4856403</v>
      </c>
      <c r="D5">
        <v>3594996</v>
      </c>
    </row>
    <row r="6" spans="1:4" x14ac:dyDescent="0.35">
      <c r="A6" t="s">
        <v>127</v>
      </c>
      <c r="B6" t="s">
        <v>17</v>
      </c>
      <c r="C6">
        <v>7325177</v>
      </c>
      <c r="D6">
        <v>3911411</v>
      </c>
    </row>
    <row r="7" spans="1:4" x14ac:dyDescent="0.35">
      <c r="A7" t="s">
        <v>128</v>
      </c>
      <c r="B7" t="s">
        <v>15</v>
      </c>
      <c r="C7">
        <v>5134523</v>
      </c>
      <c r="D7">
        <v>745806</v>
      </c>
    </row>
    <row r="8" spans="1:4" x14ac:dyDescent="0.35">
      <c r="A8" t="s">
        <v>128</v>
      </c>
      <c r="B8" t="s">
        <v>17</v>
      </c>
      <c r="C8">
        <v>15280390</v>
      </c>
      <c r="D8">
        <v>4544572</v>
      </c>
    </row>
    <row r="9" spans="1:4" x14ac:dyDescent="0.35">
      <c r="A9" t="s">
        <v>128</v>
      </c>
      <c r="B9" t="s">
        <v>21</v>
      </c>
      <c r="C9">
        <v>19450790</v>
      </c>
      <c r="D9">
        <v>2332889</v>
      </c>
    </row>
    <row r="10" spans="1:4" x14ac:dyDescent="0.35">
      <c r="A10" t="s">
        <v>129</v>
      </c>
      <c r="B10" t="s">
        <v>15</v>
      </c>
      <c r="C10">
        <v>10221149</v>
      </c>
      <c r="D10">
        <v>6582766</v>
      </c>
    </row>
    <row r="11" spans="1:4" x14ac:dyDescent="0.35">
      <c r="A11" t="s">
        <v>129</v>
      </c>
      <c r="B11" t="s">
        <v>17</v>
      </c>
      <c r="C11">
        <v>20559663</v>
      </c>
      <c r="D11">
        <v>14417103</v>
      </c>
    </row>
    <row r="12" spans="1:4" x14ac:dyDescent="0.35">
      <c r="A12" t="s">
        <v>129</v>
      </c>
      <c r="B12" t="s">
        <v>20</v>
      </c>
      <c r="C12">
        <v>7883100</v>
      </c>
      <c r="D12">
        <v>0</v>
      </c>
    </row>
    <row r="13" spans="1:4" x14ac:dyDescent="0.35">
      <c r="A13" t="s">
        <v>172</v>
      </c>
      <c r="B13" t="s">
        <v>17</v>
      </c>
      <c r="C13">
        <v>3458276</v>
      </c>
      <c r="D13">
        <v>8737775</v>
      </c>
    </row>
    <row r="14" spans="1:4" x14ac:dyDescent="0.35">
      <c r="A14" t="s">
        <v>130</v>
      </c>
      <c r="B14" t="s">
        <v>16</v>
      </c>
      <c r="C14">
        <v>5157831</v>
      </c>
      <c r="D14">
        <v>1846040</v>
      </c>
    </row>
    <row r="15" spans="1:4" x14ac:dyDescent="0.35">
      <c r="A15" t="s">
        <v>130</v>
      </c>
      <c r="B15" t="s">
        <v>19</v>
      </c>
      <c r="C15">
        <v>2110519</v>
      </c>
      <c r="D15">
        <v>982343</v>
      </c>
    </row>
    <row r="16" spans="1:4" x14ac:dyDescent="0.35">
      <c r="A16" t="s">
        <v>131</v>
      </c>
      <c r="B16" t="s">
        <v>19</v>
      </c>
      <c r="C16">
        <v>6328943</v>
      </c>
      <c r="D16">
        <v>901516</v>
      </c>
    </row>
    <row r="17" spans="1:4" x14ac:dyDescent="0.35">
      <c r="A17" t="s">
        <v>64</v>
      </c>
      <c r="B17" t="s">
        <v>19</v>
      </c>
      <c r="C17">
        <v>4621168</v>
      </c>
      <c r="D17">
        <v>0</v>
      </c>
    </row>
    <row r="18" spans="1:4" x14ac:dyDescent="0.35">
      <c r="A18" t="s">
        <v>132</v>
      </c>
      <c r="B18" t="s">
        <v>14</v>
      </c>
      <c r="C18">
        <v>22803635</v>
      </c>
      <c r="D18">
        <v>13864365</v>
      </c>
    </row>
    <row r="19" spans="1:4" x14ac:dyDescent="0.35">
      <c r="A19" t="s">
        <v>132</v>
      </c>
      <c r="B19" t="s">
        <v>15</v>
      </c>
      <c r="C19">
        <v>23150642</v>
      </c>
      <c r="D19">
        <v>22136400</v>
      </c>
    </row>
    <row r="20" spans="1:4" x14ac:dyDescent="0.35">
      <c r="A20" t="s">
        <v>132</v>
      </c>
      <c r="B20" t="s">
        <v>16</v>
      </c>
      <c r="C20">
        <v>4116653</v>
      </c>
      <c r="D20">
        <v>0</v>
      </c>
    </row>
    <row r="21" spans="1:4" x14ac:dyDescent="0.35">
      <c r="A21" t="s">
        <v>132</v>
      </c>
      <c r="B21" t="s">
        <v>17</v>
      </c>
      <c r="C21">
        <v>42506452</v>
      </c>
      <c r="D21">
        <v>18541235</v>
      </c>
    </row>
    <row r="22" spans="1:4" x14ac:dyDescent="0.35">
      <c r="A22" t="s">
        <v>132</v>
      </c>
      <c r="B22" t="s">
        <v>19</v>
      </c>
      <c r="C22">
        <v>11020216</v>
      </c>
      <c r="D22">
        <v>23874</v>
      </c>
    </row>
    <row r="23" spans="1:4" x14ac:dyDescent="0.35">
      <c r="A23" t="s">
        <v>132</v>
      </c>
      <c r="B23" t="s">
        <v>20</v>
      </c>
      <c r="C23">
        <v>15747364</v>
      </c>
      <c r="D23">
        <v>6823822</v>
      </c>
    </row>
    <row r="24" spans="1:4" x14ac:dyDescent="0.35">
      <c r="A24" t="s">
        <v>132</v>
      </c>
      <c r="B24" t="s">
        <v>21</v>
      </c>
      <c r="C24">
        <v>19562991</v>
      </c>
      <c r="D24">
        <v>14931680</v>
      </c>
    </row>
    <row r="25" spans="1:4" x14ac:dyDescent="0.35">
      <c r="A25" t="s">
        <v>188</v>
      </c>
      <c r="B25" t="s">
        <v>17</v>
      </c>
      <c r="C25">
        <v>0</v>
      </c>
      <c r="D25">
        <v>0</v>
      </c>
    </row>
    <row r="26" spans="1:4" x14ac:dyDescent="0.35">
      <c r="A26" t="s">
        <v>188</v>
      </c>
      <c r="B26" t="s">
        <v>19</v>
      </c>
      <c r="C26">
        <v>0</v>
      </c>
      <c r="D26">
        <v>0</v>
      </c>
    </row>
    <row r="27" spans="1:4" x14ac:dyDescent="0.35">
      <c r="A27" t="s">
        <v>133</v>
      </c>
      <c r="B27" t="s">
        <v>16</v>
      </c>
      <c r="C27">
        <v>8425998</v>
      </c>
      <c r="D27">
        <v>3549386</v>
      </c>
    </row>
    <row r="28" spans="1:4" x14ac:dyDescent="0.35">
      <c r="A28" t="s">
        <v>174</v>
      </c>
      <c r="B28" t="s">
        <v>19</v>
      </c>
      <c r="C28">
        <v>14555094</v>
      </c>
      <c r="D28">
        <v>3662229</v>
      </c>
    </row>
    <row r="29" spans="1:4" x14ac:dyDescent="0.35">
      <c r="A29" t="s">
        <v>175</v>
      </c>
      <c r="B29" t="s">
        <v>20</v>
      </c>
      <c r="C29">
        <v>6474399</v>
      </c>
      <c r="D29">
        <v>1163717</v>
      </c>
    </row>
    <row r="30" spans="1:4" x14ac:dyDescent="0.35">
      <c r="A30" t="s">
        <v>134</v>
      </c>
      <c r="B30" t="s">
        <v>14</v>
      </c>
      <c r="C30">
        <v>19898784</v>
      </c>
      <c r="D30">
        <v>0</v>
      </c>
    </row>
    <row r="31" spans="1:4" x14ac:dyDescent="0.35">
      <c r="A31" t="s">
        <v>134</v>
      </c>
      <c r="B31" t="s">
        <v>15</v>
      </c>
      <c r="C31">
        <v>10833537</v>
      </c>
      <c r="D31">
        <v>0</v>
      </c>
    </row>
    <row r="32" spans="1:4" x14ac:dyDescent="0.35">
      <c r="A32" t="s">
        <v>134</v>
      </c>
      <c r="B32" t="s">
        <v>16</v>
      </c>
      <c r="C32">
        <v>16494018</v>
      </c>
      <c r="D32">
        <v>15107997</v>
      </c>
    </row>
    <row r="33" spans="1:4" x14ac:dyDescent="0.35">
      <c r="A33" t="s">
        <v>134</v>
      </c>
      <c r="B33" t="s">
        <v>17</v>
      </c>
      <c r="C33">
        <v>31488796</v>
      </c>
      <c r="D33">
        <v>4047568</v>
      </c>
    </row>
    <row r="34" spans="1:4" x14ac:dyDescent="0.35">
      <c r="A34" t="s">
        <v>134</v>
      </c>
      <c r="B34" t="s">
        <v>19</v>
      </c>
      <c r="C34">
        <v>17815591</v>
      </c>
      <c r="D34">
        <v>492930</v>
      </c>
    </row>
    <row r="35" spans="1:4" x14ac:dyDescent="0.35">
      <c r="A35" t="s">
        <v>134</v>
      </c>
      <c r="B35" t="s">
        <v>20</v>
      </c>
      <c r="C35">
        <v>16585403</v>
      </c>
      <c r="D35">
        <v>145384</v>
      </c>
    </row>
    <row r="36" spans="1:4" x14ac:dyDescent="0.35">
      <c r="A36" t="s">
        <v>134</v>
      </c>
      <c r="B36" t="s">
        <v>21</v>
      </c>
      <c r="C36">
        <v>23992602</v>
      </c>
      <c r="D36">
        <v>3912458</v>
      </c>
    </row>
    <row r="37" spans="1:4" x14ac:dyDescent="0.35">
      <c r="A37" t="s">
        <v>176</v>
      </c>
      <c r="B37" t="s">
        <v>17</v>
      </c>
      <c r="C37">
        <v>13138534</v>
      </c>
      <c r="D37">
        <v>1240575</v>
      </c>
    </row>
    <row r="38" spans="1:4" x14ac:dyDescent="0.35">
      <c r="A38" t="s">
        <v>135</v>
      </c>
      <c r="B38" t="s">
        <v>21</v>
      </c>
      <c r="C38">
        <v>19744325</v>
      </c>
      <c r="D38">
        <v>56039</v>
      </c>
    </row>
    <row r="39" spans="1:4" x14ac:dyDescent="0.35">
      <c r="A39" t="s">
        <v>136</v>
      </c>
      <c r="B39" t="s">
        <v>14</v>
      </c>
      <c r="C39">
        <v>15530057</v>
      </c>
      <c r="D39">
        <v>1531822</v>
      </c>
    </row>
    <row r="40" spans="1:4" x14ac:dyDescent="0.35">
      <c r="A40" t="s">
        <v>136</v>
      </c>
      <c r="B40" t="s">
        <v>15</v>
      </c>
      <c r="C40">
        <v>17972567</v>
      </c>
      <c r="D40">
        <v>12326572</v>
      </c>
    </row>
    <row r="41" spans="1:4" x14ac:dyDescent="0.35">
      <c r="A41" t="s">
        <v>136</v>
      </c>
      <c r="B41" t="s">
        <v>17</v>
      </c>
      <c r="C41">
        <v>21597398</v>
      </c>
      <c r="D41">
        <v>15360513</v>
      </c>
    </row>
    <row r="42" spans="1:4" x14ac:dyDescent="0.35">
      <c r="A42" t="s">
        <v>136</v>
      </c>
      <c r="B42" t="s">
        <v>20</v>
      </c>
      <c r="C42">
        <v>11674746</v>
      </c>
      <c r="D42">
        <v>2236492</v>
      </c>
    </row>
    <row r="43" spans="1:4" x14ac:dyDescent="0.35">
      <c r="A43" t="s">
        <v>136</v>
      </c>
      <c r="B43" t="s">
        <v>21</v>
      </c>
      <c r="C43">
        <v>2036614</v>
      </c>
      <c r="D43">
        <v>0</v>
      </c>
    </row>
    <row r="44" spans="1:4" x14ac:dyDescent="0.35">
      <c r="A44" t="s">
        <v>137</v>
      </c>
      <c r="B44" t="s">
        <v>19</v>
      </c>
      <c r="C44">
        <v>4145310</v>
      </c>
      <c r="D44">
        <v>768982</v>
      </c>
    </row>
    <row r="45" spans="1:4" x14ac:dyDescent="0.35">
      <c r="A45" t="s">
        <v>189</v>
      </c>
      <c r="B45" t="s">
        <v>17</v>
      </c>
      <c r="C45">
        <v>5852307</v>
      </c>
      <c r="D45">
        <v>59495</v>
      </c>
    </row>
    <row r="46" spans="1:4" x14ac:dyDescent="0.35">
      <c r="A46" t="s">
        <v>189</v>
      </c>
      <c r="B46" t="s">
        <v>19</v>
      </c>
      <c r="C46">
        <v>4389231</v>
      </c>
      <c r="D46">
        <v>44621</v>
      </c>
    </row>
    <row r="47" spans="1:4" x14ac:dyDescent="0.35">
      <c r="A47" t="s">
        <v>189</v>
      </c>
      <c r="B47" t="s">
        <v>20</v>
      </c>
      <c r="C47">
        <v>2926154</v>
      </c>
      <c r="D47">
        <v>29748</v>
      </c>
    </row>
    <row r="48" spans="1:4" x14ac:dyDescent="0.35">
      <c r="A48" t="s">
        <v>138</v>
      </c>
      <c r="B48" t="s">
        <v>16</v>
      </c>
      <c r="C48">
        <v>1753988</v>
      </c>
      <c r="D48">
        <v>4559184</v>
      </c>
    </row>
    <row r="49" spans="1:4" x14ac:dyDescent="0.35">
      <c r="A49" t="s">
        <v>138</v>
      </c>
      <c r="B49" t="s">
        <v>19</v>
      </c>
      <c r="C49">
        <v>766277</v>
      </c>
      <c r="D49">
        <v>2054008</v>
      </c>
    </row>
    <row r="50" spans="1:4" x14ac:dyDescent="0.35">
      <c r="A50" t="s">
        <v>139</v>
      </c>
      <c r="B50" t="s">
        <v>16</v>
      </c>
      <c r="C50">
        <v>9842499</v>
      </c>
      <c r="D50">
        <v>4094870</v>
      </c>
    </row>
    <row r="51" spans="1:4" x14ac:dyDescent="0.35">
      <c r="A51" t="s">
        <v>170</v>
      </c>
      <c r="B51" t="s">
        <v>16</v>
      </c>
      <c r="C51">
        <v>6399025</v>
      </c>
      <c r="D51">
        <v>1213744</v>
      </c>
    </row>
    <row r="52" spans="1:4" x14ac:dyDescent="0.35">
      <c r="A52" t="s">
        <v>140</v>
      </c>
      <c r="B52" t="s">
        <v>19</v>
      </c>
      <c r="C52">
        <v>575155</v>
      </c>
      <c r="D52">
        <v>2834998</v>
      </c>
    </row>
    <row r="53" spans="1:4" x14ac:dyDescent="0.35">
      <c r="A53" t="s">
        <v>142</v>
      </c>
      <c r="B53" t="s">
        <v>16</v>
      </c>
      <c r="C53">
        <v>146664</v>
      </c>
      <c r="D53">
        <v>2372968</v>
      </c>
    </row>
    <row r="54" spans="1:4" x14ac:dyDescent="0.35">
      <c r="A54" t="s">
        <v>142</v>
      </c>
      <c r="B54" t="s">
        <v>19</v>
      </c>
      <c r="C54">
        <v>41903</v>
      </c>
      <c r="D54">
        <v>678000</v>
      </c>
    </row>
    <row r="55" spans="1:4" x14ac:dyDescent="0.35">
      <c r="A55" t="s">
        <v>141</v>
      </c>
      <c r="B55" t="s">
        <v>16</v>
      </c>
      <c r="C55">
        <v>50492</v>
      </c>
      <c r="D55">
        <v>817170</v>
      </c>
    </row>
    <row r="56" spans="1:4" x14ac:dyDescent="0.35">
      <c r="A56" t="s">
        <v>141</v>
      </c>
      <c r="B56" t="s">
        <v>19</v>
      </c>
      <c r="C56">
        <v>42077</v>
      </c>
      <c r="D56">
        <v>681000</v>
      </c>
    </row>
    <row r="57" spans="1:4" x14ac:dyDescent="0.35">
      <c r="A57" t="s">
        <v>143</v>
      </c>
      <c r="B57" t="s">
        <v>14</v>
      </c>
      <c r="C57">
        <v>24059256</v>
      </c>
      <c r="D57">
        <v>6957823</v>
      </c>
    </row>
    <row r="58" spans="1:4" x14ac:dyDescent="0.35">
      <c r="A58" t="s">
        <v>143</v>
      </c>
      <c r="B58" t="s">
        <v>15</v>
      </c>
      <c r="C58">
        <v>21479538</v>
      </c>
      <c r="D58">
        <v>9928259</v>
      </c>
    </row>
    <row r="59" spans="1:4" x14ac:dyDescent="0.35">
      <c r="A59" t="s">
        <v>143</v>
      </c>
      <c r="B59" t="s">
        <v>16</v>
      </c>
      <c r="C59">
        <v>16188147</v>
      </c>
      <c r="D59">
        <v>29413</v>
      </c>
    </row>
    <row r="60" spans="1:4" x14ac:dyDescent="0.35">
      <c r="A60" t="s">
        <v>143</v>
      </c>
      <c r="B60" t="s">
        <v>17</v>
      </c>
      <c r="C60">
        <v>37727561</v>
      </c>
      <c r="D60">
        <v>18548409</v>
      </c>
    </row>
    <row r="61" spans="1:4" x14ac:dyDescent="0.35">
      <c r="A61" t="s">
        <v>143</v>
      </c>
      <c r="B61" t="s">
        <v>19</v>
      </c>
      <c r="C61">
        <v>123329460</v>
      </c>
      <c r="D61">
        <v>63370422</v>
      </c>
    </row>
    <row r="62" spans="1:4" x14ac:dyDescent="0.35">
      <c r="A62" t="s">
        <v>143</v>
      </c>
      <c r="B62" t="s">
        <v>20</v>
      </c>
      <c r="C62">
        <v>13058426</v>
      </c>
      <c r="D62">
        <v>3022790</v>
      </c>
    </row>
    <row r="63" spans="1:4" x14ac:dyDescent="0.35">
      <c r="A63" t="s">
        <v>143</v>
      </c>
      <c r="B63" t="s">
        <v>21</v>
      </c>
      <c r="C63">
        <v>18125174</v>
      </c>
      <c r="D63">
        <v>2476048</v>
      </c>
    </row>
    <row r="64" spans="1:4" x14ac:dyDescent="0.35">
      <c r="A64" t="s">
        <v>144</v>
      </c>
      <c r="B64" t="s">
        <v>15</v>
      </c>
      <c r="C64">
        <v>3187273</v>
      </c>
      <c r="D64">
        <v>852955</v>
      </c>
    </row>
    <row r="65" spans="1:4" x14ac:dyDescent="0.35">
      <c r="A65" t="s">
        <v>144</v>
      </c>
      <c r="B65" t="s">
        <v>17</v>
      </c>
      <c r="C65">
        <v>6905758</v>
      </c>
      <c r="D65">
        <v>1848069</v>
      </c>
    </row>
    <row r="66" spans="1:4" x14ac:dyDescent="0.35">
      <c r="A66" t="s">
        <v>178</v>
      </c>
      <c r="B66" t="s">
        <v>17</v>
      </c>
      <c r="C66">
        <v>14090728</v>
      </c>
      <c r="D66">
        <v>4795104</v>
      </c>
    </row>
    <row r="67" spans="1:4" x14ac:dyDescent="0.35">
      <c r="A67" t="s">
        <v>187</v>
      </c>
      <c r="B67" t="s">
        <v>17</v>
      </c>
      <c r="C67">
        <v>4863156</v>
      </c>
      <c r="D67">
        <v>10624</v>
      </c>
    </row>
    <row r="68" spans="1:4" x14ac:dyDescent="0.35">
      <c r="A68" t="s">
        <v>187</v>
      </c>
      <c r="B68" t="s">
        <v>19</v>
      </c>
      <c r="C68">
        <v>3536841</v>
      </c>
      <c r="D68">
        <v>7726</v>
      </c>
    </row>
    <row r="69" spans="1:4" x14ac:dyDescent="0.35">
      <c r="A69" t="s">
        <v>187</v>
      </c>
      <c r="B69" t="s">
        <v>20</v>
      </c>
      <c r="C69">
        <v>2210525</v>
      </c>
      <c r="D69">
        <v>4829</v>
      </c>
    </row>
    <row r="70" spans="1:4" x14ac:dyDescent="0.35">
      <c r="A70" t="s">
        <v>179</v>
      </c>
      <c r="B70" t="s">
        <v>20</v>
      </c>
      <c r="C70">
        <v>8022476</v>
      </c>
      <c r="D70">
        <v>818890</v>
      </c>
    </row>
    <row r="71" spans="1:4" x14ac:dyDescent="0.35">
      <c r="A71" t="s">
        <v>145</v>
      </c>
      <c r="B71" t="s">
        <v>19</v>
      </c>
      <c r="C71">
        <v>324416</v>
      </c>
      <c r="D71">
        <v>463770</v>
      </c>
    </row>
    <row r="72" spans="1:4" x14ac:dyDescent="0.35">
      <c r="A72" t="s">
        <v>145</v>
      </c>
      <c r="B72" t="s">
        <v>21</v>
      </c>
      <c r="C72">
        <v>2379051</v>
      </c>
      <c r="D72">
        <v>3062267</v>
      </c>
    </row>
    <row r="73" spans="1:4" x14ac:dyDescent="0.35">
      <c r="A73" t="s">
        <v>146</v>
      </c>
      <c r="B73" t="s">
        <v>14</v>
      </c>
      <c r="C73">
        <v>58455719</v>
      </c>
      <c r="D73">
        <v>7510921</v>
      </c>
    </row>
    <row r="74" spans="1:4" x14ac:dyDescent="0.35">
      <c r="A74" t="s">
        <v>146</v>
      </c>
      <c r="B74" t="s">
        <v>15</v>
      </c>
      <c r="C74">
        <v>46286408</v>
      </c>
      <c r="D74">
        <v>5689444</v>
      </c>
    </row>
    <row r="75" spans="1:4" x14ac:dyDescent="0.35">
      <c r="A75" t="s">
        <v>146</v>
      </c>
      <c r="B75" t="s">
        <v>16</v>
      </c>
      <c r="C75">
        <v>22052908</v>
      </c>
      <c r="D75">
        <v>2166777</v>
      </c>
    </row>
    <row r="76" spans="1:4" x14ac:dyDescent="0.35">
      <c r="A76" t="s">
        <v>146</v>
      </c>
      <c r="B76" t="s">
        <v>17</v>
      </c>
      <c r="C76">
        <v>55116240</v>
      </c>
      <c r="D76">
        <v>8310189</v>
      </c>
    </row>
    <row r="77" spans="1:4" x14ac:dyDescent="0.35">
      <c r="A77" t="s">
        <v>146</v>
      </c>
      <c r="B77" t="s">
        <v>19</v>
      </c>
      <c r="C77">
        <v>16374440</v>
      </c>
      <c r="D77">
        <v>886644</v>
      </c>
    </row>
    <row r="78" spans="1:4" x14ac:dyDescent="0.35">
      <c r="A78" t="s">
        <v>146</v>
      </c>
      <c r="B78" t="s">
        <v>20</v>
      </c>
      <c r="C78">
        <v>15716342</v>
      </c>
      <c r="D78">
        <v>690799</v>
      </c>
    </row>
    <row r="79" spans="1:4" x14ac:dyDescent="0.35">
      <c r="A79" t="s">
        <v>146</v>
      </c>
      <c r="B79" t="s">
        <v>21</v>
      </c>
      <c r="C79">
        <v>24789001</v>
      </c>
      <c r="D79">
        <v>10783667</v>
      </c>
    </row>
    <row r="80" spans="1:4" x14ac:dyDescent="0.35">
      <c r="A80" t="s">
        <v>190</v>
      </c>
      <c r="B80" t="s">
        <v>17</v>
      </c>
      <c r="C80">
        <v>0</v>
      </c>
      <c r="D80">
        <v>0</v>
      </c>
    </row>
    <row r="81" spans="1:4" x14ac:dyDescent="0.35">
      <c r="A81" t="s">
        <v>190</v>
      </c>
      <c r="B81" t="s">
        <v>19</v>
      </c>
      <c r="C81">
        <v>0</v>
      </c>
      <c r="D81">
        <v>0</v>
      </c>
    </row>
    <row r="82" spans="1:4" x14ac:dyDescent="0.35">
      <c r="A82" t="s">
        <v>190</v>
      </c>
      <c r="B82" t="s">
        <v>20</v>
      </c>
      <c r="C82">
        <v>0</v>
      </c>
      <c r="D82">
        <v>0</v>
      </c>
    </row>
    <row r="83" spans="1:4" x14ac:dyDescent="0.35">
      <c r="A83" t="s">
        <v>147</v>
      </c>
      <c r="B83" t="s">
        <v>17</v>
      </c>
      <c r="C83">
        <v>2317115</v>
      </c>
      <c r="D83">
        <v>13752096</v>
      </c>
    </row>
    <row r="84" spans="1:4" x14ac:dyDescent="0.35">
      <c r="A84" t="s">
        <v>148</v>
      </c>
      <c r="B84" t="s">
        <v>15</v>
      </c>
      <c r="C84">
        <v>21869963</v>
      </c>
      <c r="D84">
        <v>5991975</v>
      </c>
    </row>
    <row r="85" spans="1:4" x14ac:dyDescent="0.35">
      <c r="A85" t="s">
        <v>148</v>
      </c>
      <c r="B85" t="s">
        <v>20</v>
      </c>
      <c r="C85">
        <v>6410174</v>
      </c>
      <c r="D85">
        <v>2043415</v>
      </c>
    </row>
    <row r="86" spans="1:4" x14ac:dyDescent="0.35">
      <c r="A86" t="s">
        <v>148</v>
      </c>
      <c r="B86" t="s">
        <v>21</v>
      </c>
      <c r="C86">
        <v>13658301</v>
      </c>
      <c r="D86">
        <v>3660031</v>
      </c>
    </row>
    <row r="87" spans="1:4" x14ac:dyDescent="0.35">
      <c r="A87" t="s">
        <v>180</v>
      </c>
      <c r="B87" t="s">
        <v>17</v>
      </c>
      <c r="C87">
        <v>18783256</v>
      </c>
      <c r="D87">
        <v>4598714</v>
      </c>
    </row>
    <row r="88" spans="1:4" x14ac:dyDescent="0.35">
      <c r="A88" t="s">
        <v>181</v>
      </c>
      <c r="B88" t="s">
        <v>16</v>
      </c>
      <c r="C88">
        <v>62579</v>
      </c>
      <c r="D88">
        <v>1571024</v>
      </c>
    </row>
    <row r="89" spans="1:4" x14ac:dyDescent="0.35">
      <c r="A89" t="s">
        <v>183</v>
      </c>
      <c r="B89" t="s">
        <v>16</v>
      </c>
      <c r="C89">
        <v>182718</v>
      </c>
      <c r="D89">
        <v>1439681</v>
      </c>
    </row>
    <row r="90" spans="1:4" x14ac:dyDescent="0.35">
      <c r="A90" t="s">
        <v>69</v>
      </c>
      <c r="B90" t="s">
        <v>19</v>
      </c>
      <c r="C90">
        <v>3159340</v>
      </c>
      <c r="D90">
        <v>1216870</v>
      </c>
    </row>
    <row r="91" spans="1:4" x14ac:dyDescent="0.35">
      <c r="A91" t="s">
        <v>149</v>
      </c>
      <c r="B91" t="s">
        <v>20</v>
      </c>
      <c r="C91">
        <v>2509964</v>
      </c>
      <c r="D91">
        <v>7164820</v>
      </c>
    </row>
    <row r="92" spans="1:4" x14ac:dyDescent="0.35">
      <c r="A92" t="s">
        <v>150</v>
      </c>
      <c r="B92" t="s">
        <v>14</v>
      </c>
      <c r="C92">
        <v>3855600</v>
      </c>
      <c r="D92">
        <v>0</v>
      </c>
    </row>
    <row r="93" spans="1:4" x14ac:dyDescent="0.35">
      <c r="A93" t="s">
        <v>150</v>
      </c>
      <c r="B93" t="s">
        <v>15</v>
      </c>
      <c r="C93">
        <v>6033162</v>
      </c>
      <c r="D93">
        <v>518562</v>
      </c>
    </row>
    <row r="94" spans="1:4" x14ac:dyDescent="0.35">
      <c r="A94" t="s">
        <v>150</v>
      </c>
      <c r="B94" t="s">
        <v>16</v>
      </c>
      <c r="C94">
        <v>7000000</v>
      </c>
      <c r="D94">
        <v>0</v>
      </c>
    </row>
    <row r="95" spans="1:4" x14ac:dyDescent="0.35">
      <c r="A95" t="s">
        <v>150</v>
      </c>
      <c r="B95" t="s">
        <v>17</v>
      </c>
      <c r="C95">
        <v>14634765</v>
      </c>
      <c r="D95">
        <v>1375218</v>
      </c>
    </row>
    <row r="96" spans="1:4" x14ac:dyDescent="0.35">
      <c r="A96" t="s">
        <v>150</v>
      </c>
      <c r="B96" t="s">
        <v>19</v>
      </c>
      <c r="C96">
        <v>0</v>
      </c>
      <c r="D96">
        <v>0</v>
      </c>
    </row>
    <row r="97" spans="1:4" x14ac:dyDescent="0.35">
      <c r="A97" t="s">
        <v>150</v>
      </c>
      <c r="B97" t="s">
        <v>20</v>
      </c>
      <c r="C97">
        <v>5000000</v>
      </c>
      <c r="D97">
        <v>0</v>
      </c>
    </row>
    <row r="98" spans="1:4" x14ac:dyDescent="0.35">
      <c r="A98" t="s">
        <v>150</v>
      </c>
      <c r="B98" t="s">
        <v>21</v>
      </c>
      <c r="C98">
        <v>9000000</v>
      </c>
      <c r="D98">
        <v>0</v>
      </c>
    </row>
    <row r="99" spans="1:4" x14ac:dyDescent="0.35">
      <c r="A99" t="s">
        <v>151</v>
      </c>
      <c r="B99" t="s">
        <v>17</v>
      </c>
      <c r="C99">
        <v>1134485</v>
      </c>
      <c r="D99">
        <v>18643785</v>
      </c>
    </row>
    <row r="100" spans="1:4" x14ac:dyDescent="0.35">
      <c r="A100" t="s">
        <v>152</v>
      </c>
      <c r="B100" t="s">
        <v>15</v>
      </c>
      <c r="C100">
        <v>15463233</v>
      </c>
      <c r="D100">
        <v>2858656</v>
      </c>
    </row>
    <row r="101" spans="1:4" x14ac:dyDescent="0.35">
      <c r="A101" t="s">
        <v>152</v>
      </c>
      <c r="B101" t="s">
        <v>21</v>
      </c>
      <c r="C101">
        <v>16440909</v>
      </c>
      <c r="D101">
        <v>1354305</v>
      </c>
    </row>
    <row r="102" spans="1:4" x14ac:dyDescent="0.35">
      <c r="A102" t="s">
        <v>185</v>
      </c>
      <c r="B102" t="s">
        <v>20</v>
      </c>
      <c r="C102">
        <v>9491973</v>
      </c>
      <c r="D102">
        <v>3476222</v>
      </c>
    </row>
    <row r="103" spans="1:4" x14ac:dyDescent="0.35">
      <c r="A103" t="s">
        <v>153</v>
      </c>
      <c r="B103" t="s">
        <v>21</v>
      </c>
      <c r="C103">
        <v>1182717</v>
      </c>
      <c r="D103">
        <v>7020629</v>
      </c>
    </row>
    <row r="104" spans="1:4" x14ac:dyDescent="0.35">
      <c r="A104" t="s">
        <v>155</v>
      </c>
      <c r="B104" t="s">
        <v>17</v>
      </c>
      <c r="C104">
        <v>7167052</v>
      </c>
      <c r="D104">
        <v>1347641</v>
      </c>
    </row>
    <row r="105" spans="1:4" x14ac:dyDescent="0.35">
      <c r="A105" t="s">
        <v>155</v>
      </c>
      <c r="B105" t="s">
        <v>21</v>
      </c>
      <c r="C105">
        <v>7167052</v>
      </c>
      <c r="D105">
        <v>1359184</v>
      </c>
    </row>
    <row r="106" spans="1:4" x14ac:dyDescent="0.35">
      <c r="A106" t="s">
        <v>156</v>
      </c>
      <c r="B106" t="s">
        <v>20</v>
      </c>
      <c r="C106">
        <v>3712832</v>
      </c>
      <c r="D106">
        <v>1048927</v>
      </c>
    </row>
    <row r="107" spans="1:4" x14ac:dyDescent="0.35">
      <c r="A107" t="s">
        <v>156</v>
      </c>
      <c r="B107" t="s">
        <v>21</v>
      </c>
      <c r="C107">
        <v>23055399</v>
      </c>
      <c r="D107">
        <v>3115222</v>
      </c>
    </row>
    <row r="108" spans="1:4" x14ac:dyDescent="0.35">
      <c r="A108" t="s">
        <v>157</v>
      </c>
      <c r="B108" t="s">
        <v>14</v>
      </c>
      <c r="C108">
        <v>6501426</v>
      </c>
      <c r="D108">
        <v>5040067</v>
      </c>
    </row>
    <row r="109" spans="1:4" x14ac:dyDescent="0.35">
      <c r="A109" t="s">
        <v>157</v>
      </c>
      <c r="B109" t="s">
        <v>15</v>
      </c>
      <c r="C109">
        <v>3527039</v>
      </c>
      <c r="D109">
        <v>2463210</v>
      </c>
    </row>
    <row r="110" spans="1:4" x14ac:dyDescent="0.35">
      <c r="A110" t="s">
        <v>157</v>
      </c>
      <c r="B110" t="s">
        <v>19</v>
      </c>
      <c r="C110">
        <v>627615</v>
      </c>
      <c r="D110">
        <v>532553</v>
      </c>
    </row>
    <row r="111" spans="1:4" x14ac:dyDescent="0.35">
      <c r="A111" t="s">
        <v>157</v>
      </c>
      <c r="B111" t="s">
        <v>20</v>
      </c>
      <c r="C111">
        <v>2171674</v>
      </c>
      <c r="D111">
        <v>1674618</v>
      </c>
    </row>
    <row r="112" spans="1:4" x14ac:dyDescent="0.35">
      <c r="A112" t="s">
        <v>158</v>
      </c>
      <c r="B112" t="s">
        <v>16</v>
      </c>
      <c r="C112">
        <v>1263290</v>
      </c>
      <c r="D112">
        <v>598227</v>
      </c>
    </row>
    <row r="113" spans="1:4" x14ac:dyDescent="0.35">
      <c r="A113" t="s">
        <v>158</v>
      </c>
      <c r="B113" t="s">
        <v>19</v>
      </c>
      <c r="C113">
        <v>372200</v>
      </c>
      <c r="D113">
        <v>361540</v>
      </c>
    </row>
    <row r="114" spans="1:4" x14ac:dyDescent="0.35">
      <c r="A114" t="s">
        <v>159</v>
      </c>
      <c r="B114" t="s">
        <v>14</v>
      </c>
      <c r="C114">
        <v>0</v>
      </c>
      <c r="D114">
        <v>0</v>
      </c>
    </row>
    <row r="115" spans="1:4" x14ac:dyDescent="0.35">
      <c r="A115" t="s">
        <v>159</v>
      </c>
      <c r="B115" t="s">
        <v>15</v>
      </c>
      <c r="C115">
        <v>0</v>
      </c>
      <c r="D115">
        <v>0</v>
      </c>
    </row>
    <row r="116" spans="1:4" x14ac:dyDescent="0.35">
      <c r="A116" t="s">
        <v>159</v>
      </c>
      <c r="B116" t="s">
        <v>16</v>
      </c>
      <c r="C116">
        <v>0</v>
      </c>
      <c r="D116">
        <v>0</v>
      </c>
    </row>
    <row r="117" spans="1:4" x14ac:dyDescent="0.35">
      <c r="A117" t="s">
        <v>159</v>
      </c>
      <c r="B117" t="s">
        <v>17</v>
      </c>
      <c r="C117">
        <v>17099785</v>
      </c>
      <c r="D117">
        <v>1379391</v>
      </c>
    </row>
    <row r="118" spans="1:4" x14ac:dyDescent="0.35">
      <c r="A118" t="s">
        <v>159</v>
      </c>
      <c r="B118" t="s">
        <v>19</v>
      </c>
      <c r="C118">
        <v>0</v>
      </c>
      <c r="D118">
        <v>0</v>
      </c>
    </row>
    <row r="119" spans="1:4" x14ac:dyDescent="0.35">
      <c r="A119" t="s">
        <v>159</v>
      </c>
      <c r="B119" t="s">
        <v>20</v>
      </c>
      <c r="C119">
        <v>0</v>
      </c>
      <c r="D119">
        <v>0</v>
      </c>
    </row>
    <row r="120" spans="1:4" x14ac:dyDescent="0.35">
      <c r="A120" t="s">
        <v>159</v>
      </c>
      <c r="B120" t="s">
        <v>21</v>
      </c>
      <c r="C120">
        <v>18663992</v>
      </c>
      <c r="D120">
        <v>1270191</v>
      </c>
    </row>
    <row r="121" spans="1:4" x14ac:dyDescent="0.35">
      <c r="A121" t="s">
        <v>186</v>
      </c>
      <c r="B121" t="s">
        <v>16</v>
      </c>
      <c r="C121">
        <v>5496799</v>
      </c>
      <c r="D121">
        <v>694592</v>
      </c>
    </row>
    <row r="122" spans="1:4" x14ac:dyDescent="0.35">
      <c r="A122" t="s">
        <v>160</v>
      </c>
      <c r="B122" t="s">
        <v>16</v>
      </c>
      <c r="C122">
        <v>109273</v>
      </c>
      <c r="D122">
        <v>3798289</v>
      </c>
    </row>
    <row r="123" spans="1:4" x14ac:dyDescent="0.35">
      <c r="A123" t="s">
        <v>201</v>
      </c>
      <c r="B123" t="s">
        <v>17</v>
      </c>
      <c r="C123">
        <v>27379896</v>
      </c>
      <c r="D123">
        <v>15416243</v>
      </c>
    </row>
    <row r="124" spans="1:4" x14ac:dyDescent="0.35">
      <c r="A124" t="s">
        <v>201</v>
      </c>
      <c r="B124" t="s">
        <v>19</v>
      </c>
      <c r="C124">
        <v>2262420</v>
      </c>
      <c r="D124">
        <v>1260737</v>
      </c>
    </row>
    <row r="125" spans="1:4" x14ac:dyDescent="0.35">
      <c r="A125" t="s">
        <v>201</v>
      </c>
      <c r="B125" t="s">
        <v>20</v>
      </c>
      <c r="C125">
        <v>10727256</v>
      </c>
      <c r="D125">
        <v>2967854</v>
      </c>
    </row>
    <row r="126" spans="1:4" x14ac:dyDescent="0.35">
      <c r="A126" t="s">
        <v>161</v>
      </c>
      <c r="B126" t="s">
        <v>14</v>
      </c>
      <c r="C126">
        <v>3617486</v>
      </c>
      <c r="D126">
        <v>0</v>
      </c>
    </row>
    <row r="127" spans="1:4" x14ac:dyDescent="0.35">
      <c r="A127" t="s">
        <v>161</v>
      </c>
      <c r="B127" t="s">
        <v>15</v>
      </c>
      <c r="C127">
        <v>1808743</v>
      </c>
      <c r="D127">
        <v>0</v>
      </c>
    </row>
    <row r="128" spans="1:4" x14ac:dyDescent="0.35">
      <c r="A128" t="s">
        <v>161</v>
      </c>
      <c r="B128" t="s">
        <v>16</v>
      </c>
      <c r="C128">
        <v>0</v>
      </c>
      <c r="D128">
        <v>0</v>
      </c>
    </row>
    <row r="129" spans="1:4" x14ac:dyDescent="0.35">
      <c r="A129" t="s">
        <v>161</v>
      </c>
      <c r="B129" t="s">
        <v>17</v>
      </c>
      <c r="C129">
        <v>3616770</v>
      </c>
      <c r="D129">
        <v>0</v>
      </c>
    </row>
    <row r="130" spans="1:4" x14ac:dyDescent="0.35">
      <c r="A130" t="s">
        <v>161</v>
      </c>
      <c r="B130" t="s">
        <v>19</v>
      </c>
      <c r="C130">
        <v>1808743</v>
      </c>
      <c r="D130">
        <v>0</v>
      </c>
    </row>
    <row r="131" spans="1:4" x14ac:dyDescent="0.35">
      <c r="A131" t="s">
        <v>161</v>
      </c>
      <c r="B131" t="s">
        <v>20</v>
      </c>
      <c r="C131">
        <v>3617486</v>
      </c>
      <c r="D131">
        <v>0</v>
      </c>
    </row>
    <row r="132" spans="1:4" x14ac:dyDescent="0.35">
      <c r="A132" t="s">
        <v>161</v>
      </c>
      <c r="B132" t="s">
        <v>21</v>
      </c>
      <c r="C132">
        <v>0</v>
      </c>
      <c r="D132">
        <v>0</v>
      </c>
    </row>
    <row r="133" spans="1:4" x14ac:dyDescent="0.35">
      <c r="A133" t="s">
        <v>162</v>
      </c>
      <c r="B133" t="s">
        <v>16</v>
      </c>
      <c r="C133">
        <v>7058749</v>
      </c>
      <c r="D133">
        <v>3970024</v>
      </c>
    </row>
    <row r="134" spans="1:4" x14ac:dyDescent="0.35">
      <c r="A134" t="s">
        <v>163</v>
      </c>
      <c r="B134" t="s">
        <v>15</v>
      </c>
      <c r="C134">
        <v>26070090</v>
      </c>
      <c r="D134">
        <v>2501264</v>
      </c>
    </row>
    <row r="135" spans="1:4" x14ac:dyDescent="0.35">
      <c r="A135" t="s">
        <v>163</v>
      </c>
      <c r="B135" t="s">
        <v>17</v>
      </c>
      <c r="C135">
        <v>19915519</v>
      </c>
      <c r="D135">
        <v>2489290</v>
      </c>
    </row>
    <row r="136" spans="1:4" x14ac:dyDescent="0.35">
      <c r="A136" t="s">
        <v>164</v>
      </c>
      <c r="B136" t="s">
        <v>16</v>
      </c>
      <c r="C136">
        <v>68399</v>
      </c>
      <c r="D136">
        <v>2862063</v>
      </c>
    </row>
    <row r="137" spans="1:4" x14ac:dyDescent="0.35">
      <c r="A137" t="s">
        <v>165</v>
      </c>
      <c r="B137" t="s">
        <v>14</v>
      </c>
      <c r="C137">
        <v>17143188</v>
      </c>
      <c r="D137">
        <v>0</v>
      </c>
    </row>
    <row r="138" spans="1:4" x14ac:dyDescent="0.35">
      <c r="A138" t="s">
        <v>165</v>
      </c>
      <c r="B138" t="s">
        <v>15</v>
      </c>
      <c r="C138">
        <v>11258525</v>
      </c>
      <c r="D138">
        <v>33958</v>
      </c>
    </row>
    <row r="139" spans="1:4" x14ac:dyDescent="0.35">
      <c r="A139" t="s">
        <v>165</v>
      </c>
      <c r="B139" t="s">
        <v>16</v>
      </c>
      <c r="C139">
        <v>25930746</v>
      </c>
      <c r="D139">
        <v>13222783</v>
      </c>
    </row>
    <row r="140" spans="1:4" x14ac:dyDescent="0.35">
      <c r="A140" t="s">
        <v>165</v>
      </c>
      <c r="B140" t="s">
        <v>17</v>
      </c>
      <c r="C140">
        <v>28636186</v>
      </c>
      <c r="D140">
        <v>10221615</v>
      </c>
    </row>
    <row r="141" spans="1:4" x14ac:dyDescent="0.35">
      <c r="A141" t="s">
        <v>165</v>
      </c>
      <c r="B141" t="s">
        <v>19</v>
      </c>
      <c r="C141">
        <v>13117067</v>
      </c>
      <c r="D141">
        <v>778647</v>
      </c>
    </row>
    <row r="142" spans="1:4" x14ac:dyDescent="0.35">
      <c r="A142" t="s">
        <v>165</v>
      </c>
      <c r="B142" t="s">
        <v>20</v>
      </c>
      <c r="C142">
        <v>14695152</v>
      </c>
      <c r="D142">
        <v>3181301</v>
      </c>
    </row>
    <row r="143" spans="1:4" x14ac:dyDescent="0.35">
      <c r="A143" t="s">
        <v>166</v>
      </c>
      <c r="B143" t="s">
        <v>14</v>
      </c>
      <c r="C143">
        <v>19184384</v>
      </c>
      <c r="D143">
        <v>0</v>
      </c>
    </row>
    <row r="144" spans="1:4" x14ac:dyDescent="0.35">
      <c r="A144" t="s">
        <v>166</v>
      </c>
      <c r="B144" t="s">
        <v>15</v>
      </c>
      <c r="C144">
        <v>5382497</v>
      </c>
      <c r="D144">
        <v>0</v>
      </c>
    </row>
    <row r="145" spans="1:4" x14ac:dyDescent="0.35">
      <c r="A145" t="s">
        <v>166</v>
      </c>
      <c r="B145" t="s">
        <v>16</v>
      </c>
      <c r="C145">
        <v>31266891</v>
      </c>
      <c r="D145">
        <v>1266898</v>
      </c>
    </row>
    <row r="146" spans="1:4" x14ac:dyDescent="0.35">
      <c r="A146" t="s">
        <v>166</v>
      </c>
      <c r="B146" t="s">
        <v>17</v>
      </c>
      <c r="C146">
        <v>37230997</v>
      </c>
      <c r="D146">
        <v>677985</v>
      </c>
    </row>
    <row r="147" spans="1:4" x14ac:dyDescent="0.35">
      <c r="A147" t="s">
        <v>166</v>
      </c>
      <c r="B147" t="s">
        <v>19</v>
      </c>
      <c r="C147">
        <v>17323069</v>
      </c>
      <c r="D147">
        <v>866162</v>
      </c>
    </row>
    <row r="148" spans="1:4" x14ac:dyDescent="0.35">
      <c r="A148" t="s">
        <v>166</v>
      </c>
      <c r="B148" t="s">
        <v>20</v>
      </c>
      <c r="C148">
        <v>15614654</v>
      </c>
      <c r="D148">
        <v>4522967</v>
      </c>
    </row>
    <row r="149" spans="1:4" x14ac:dyDescent="0.35">
      <c r="A149" t="s">
        <v>168</v>
      </c>
      <c r="B149" t="s">
        <v>14</v>
      </c>
      <c r="C149">
        <v>7957539</v>
      </c>
      <c r="D149">
        <v>997518</v>
      </c>
    </row>
    <row r="150" spans="1:4" x14ac:dyDescent="0.35">
      <c r="A150" t="s">
        <v>168</v>
      </c>
      <c r="B150" t="s">
        <v>15</v>
      </c>
      <c r="C150">
        <v>13552546</v>
      </c>
      <c r="D150">
        <v>7332672</v>
      </c>
    </row>
    <row r="151" spans="1:4" x14ac:dyDescent="0.35">
      <c r="A151" t="s">
        <v>168</v>
      </c>
      <c r="B151" t="s">
        <v>17</v>
      </c>
      <c r="C151">
        <v>22670582</v>
      </c>
      <c r="D151">
        <v>15299911</v>
      </c>
    </row>
    <row r="152" spans="1:4" x14ac:dyDescent="0.35">
      <c r="A152" t="s">
        <v>168</v>
      </c>
      <c r="B152" t="s">
        <v>19</v>
      </c>
      <c r="C152">
        <v>2027344</v>
      </c>
      <c r="D152">
        <v>670868</v>
      </c>
    </row>
    <row r="153" spans="1:4" x14ac:dyDescent="0.35">
      <c r="A153" t="s">
        <v>168</v>
      </c>
      <c r="B153" t="s">
        <v>20</v>
      </c>
      <c r="C153">
        <v>9602653</v>
      </c>
      <c r="D153">
        <v>4832852</v>
      </c>
    </row>
    <row r="154" spans="1:4" x14ac:dyDescent="0.35">
      <c r="A154" t="s">
        <v>168</v>
      </c>
      <c r="B154" t="s">
        <v>21</v>
      </c>
      <c r="C154">
        <v>8998109</v>
      </c>
      <c r="D154">
        <v>3991402</v>
      </c>
    </row>
  </sheetData>
  <autoFilter ref="A1:D1" xr:uid="{0E220786-9162-4ADD-8F84-249171415C6F}">
    <sortState xmlns:xlrd2="http://schemas.microsoft.com/office/spreadsheetml/2017/richdata2" ref="A2:D154">
      <sortCondition ref="A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42666-65CB-47DA-BDDC-93294CDA85F6}">
  <dimension ref="A1:O54"/>
  <sheetViews>
    <sheetView workbookViewId="0">
      <selection activeCell="F51" sqref="F51"/>
    </sheetView>
  </sheetViews>
  <sheetFormatPr defaultRowHeight="14.5" x14ac:dyDescent="0.35"/>
  <cols>
    <col min="1" max="1" width="21.1796875" bestFit="1" customWidth="1"/>
    <col min="2" max="2" width="21.54296875" bestFit="1" customWidth="1"/>
    <col min="3" max="3" width="18.453125" bestFit="1" customWidth="1"/>
    <col min="4" max="4" width="38.54296875" bestFit="1" customWidth="1"/>
    <col min="5" max="5" width="9.7265625" bestFit="1" customWidth="1"/>
    <col min="6" max="6" width="38.54296875" bestFit="1" customWidth="1"/>
    <col min="14" max="14" width="9.7265625" bestFit="1" customWidth="1"/>
  </cols>
  <sheetData>
    <row r="1" spans="1:15" x14ac:dyDescent="0.35">
      <c r="A1" s="35" t="s">
        <v>206</v>
      </c>
      <c r="B1" t="s">
        <v>203</v>
      </c>
    </row>
    <row r="2" spans="1:15" x14ac:dyDescent="0.35">
      <c r="A2" s="35" t="s">
        <v>195</v>
      </c>
      <c r="B2" t="s">
        <v>204</v>
      </c>
    </row>
    <row r="4" spans="1:15" x14ac:dyDescent="0.35">
      <c r="A4" t="s">
        <v>205</v>
      </c>
      <c r="B4" t="s">
        <v>202</v>
      </c>
      <c r="I4" t="s">
        <v>207</v>
      </c>
      <c r="J4" t="s">
        <v>207</v>
      </c>
    </row>
    <row r="5" spans="1:15" x14ac:dyDescent="0.35">
      <c r="D5" t="s">
        <v>124</v>
      </c>
      <c r="E5" t="b">
        <f t="shared" ref="E5:E52" si="0">IF(D5=A5,"OK")</f>
        <v>0</v>
      </c>
      <c r="H5" t="e">
        <f>GETPIVOTDATA("Sum of Distributions",$A$4,"Fund","Aberdeen Standard UK Retail Park Trust")-I5</f>
        <v>#REF!</v>
      </c>
      <c r="I5">
        <v>17115686</v>
      </c>
      <c r="J5">
        <v>17115686</v>
      </c>
      <c r="K5">
        <f>I5-J5</f>
        <v>0</v>
      </c>
      <c r="M5">
        <v>3362447</v>
      </c>
      <c r="N5">
        <v>3362447</v>
      </c>
      <c r="O5">
        <f>M5-N5</f>
        <v>0</v>
      </c>
    </row>
    <row r="6" spans="1:15" x14ac:dyDescent="0.35">
      <c r="D6" t="s">
        <v>127</v>
      </c>
      <c r="E6" t="b">
        <f t="shared" si="0"/>
        <v>0</v>
      </c>
      <c r="I6">
        <v>7368058</v>
      </c>
      <c r="J6">
        <v>7368058</v>
      </c>
      <c r="K6">
        <f t="shared" ref="K6:K54" si="1">I6-J6</f>
        <v>0</v>
      </c>
      <c r="M6">
        <v>12685441</v>
      </c>
      <c r="N6">
        <v>12685441</v>
      </c>
      <c r="O6">
        <f t="shared" ref="O6:O52" si="2">M6-N6</f>
        <v>0</v>
      </c>
    </row>
    <row r="7" spans="1:15" x14ac:dyDescent="0.35">
      <c r="D7" t="s">
        <v>128</v>
      </c>
      <c r="E7" t="b">
        <f t="shared" si="0"/>
        <v>0</v>
      </c>
      <c r="I7">
        <v>6539973</v>
      </c>
      <c r="J7">
        <v>6539973</v>
      </c>
      <c r="K7">
        <f t="shared" si="1"/>
        <v>0</v>
      </c>
      <c r="M7">
        <v>38449134</v>
      </c>
      <c r="N7">
        <v>38449134</v>
      </c>
      <c r="O7">
        <f t="shared" si="2"/>
        <v>0</v>
      </c>
    </row>
    <row r="8" spans="1:15" x14ac:dyDescent="0.35">
      <c r="D8" t="s">
        <v>129</v>
      </c>
      <c r="E8" t="b">
        <f t="shared" si="0"/>
        <v>0</v>
      </c>
      <c r="I8">
        <v>20999869</v>
      </c>
      <c r="J8">
        <v>20999869</v>
      </c>
      <c r="K8">
        <f t="shared" si="1"/>
        <v>0</v>
      </c>
      <c r="M8">
        <v>31726271</v>
      </c>
      <c r="N8">
        <v>31726271</v>
      </c>
      <c r="O8">
        <f t="shared" si="2"/>
        <v>0</v>
      </c>
    </row>
    <row r="9" spans="1:15" x14ac:dyDescent="0.35">
      <c r="D9" t="s">
        <v>130</v>
      </c>
      <c r="E9" t="b">
        <f t="shared" si="0"/>
        <v>0</v>
      </c>
      <c r="I9">
        <v>2080230</v>
      </c>
      <c r="J9">
        <v>2080230</v>
      </c>
      <c r="K9">
        <f t="shared" si="1"/>
        <v>0</v>
      </c>
      <c r="M9">
        <v>7960166</v>
      </c>
      <c r="N9">
        <v>7960166</v>
      </c>
      <c r="O9">
        <f t="shared" si="2"/>
        <v>0</v>
      </c>
    </row>
    <row r="10" spans="1:15" x14ac:dyDescent="0.35">
      <c r="D10" t="s">
        <v>131</v>
      </c>
      <c r="E10" t="b">
        <f t="shared" si="0"/>
        <v>0</v>
      </c>
      <c r="I10">
        <v>857018</v>
      </c>
      <c r="J10">
        <v>857018</v>
      </c>
      <c r="K10">
        <f t="shared" si="1"/>
        <v>0</v>
      </c>
      <c r="M10">
        <v>5140881</v>
      </c>
      <c r="N10">
        <v>5140881</v>
      </c>
      <c r="O10">
        <f t="shared" si="2"/>
        <v>0</v>
      </c>
    </row>
    <row r="11" spans="1:15" x14ac:dyDescent="0.35">
      <c r="D11" s="36" t="s">
        <v>64</v>
      </c>
      <c r="E11" t="b">
        <f t="shared" si="0"/>
        <v>0</v>
      </c>
      <c r="J11">
        <v>0</v>
      </c>
      <c r="K11">
        <f t="shared" si="1"/>
        <v>0</v>
      </c>
      <c r="M11">
        <v>4393698</v>
      </c>
      <c r="N11">
        <v>4393698</v>
      </c>
      <c r="O11">
        <f t="shared" si="2"/>
        <v>0</v>
      </c>
    </row>
    <row r="12" spans="1:15" x14ac:dyDescent="0.35">
      <c r="D12" t="s">
        <v>132</v>
      </c>
      <c r="E12" t="b">
        <f t="shared" si="0"/>
        <v>0</v>
      </c>
      <c r="I12">
        <v>68861060</v>
      </c>
      <c r="J12">
        <v>68861060</v>
      </c>
      <c r="K12">
        <f t="shared" si="1"/>
        <v>0</v>
      </c>
      <c r="M12">
        <v>141822667</v>
      </c>
      <c r="N12">
        <v>141822667</v>
      </c>
      <c r="O12">
        <f t="shared" si="2"/>
        <v>0</v>
      </c>
    </row>
    <row r="13" spans="1:15" x14ac:dyDescent="0.35">
      <c r="D13" t="s">
        <v>133</v>
      </c>
      <c r="E13" t="b">
        <f t="shared" si="0"/>
        <v>0</v>
      </c>
      <c r="I13">
        <v>3069242</v>
      </c>
      <c r="J13">
        <v>3069242</v>
      </c>
      <c r="K13">
        <f t="shared" si="1"/>
        <v>0</v>
      </c>
      <c r="M13">
        <v>8197034</v>
      </c>
      <c r="N13">
        <v>8197034</v>
      </c>
      <c r="O13">
        <f t="shared" si="2"/>
        <v>0</v>
      </c>
    </row>
    <row r="14" spans="1:15" x14ac:dyDescent="0.35">
      <c r="D14" t="s">
        <v>134</v>
      </c>
      <c r="E14" t="b">
        <f t="shared" si="0"/>
        <v>0</v>
      </c>
      <c r="I14">
        <v>10301840</v>
      </c>
      <c r="J14">
        <v>10301840</v>
      </c>
      <c r="K14">
        <f t="shared" si="1"/>
        <v>0</v>
      </c>
      <c r="M14">
        <v>91633024</v>
      </c>
      <c r="N14">
        <v>91633024</v>
      </c>
      <c r="O14">
        <f t="shared" si="2"/>
        <v>0</v>
      </c>
    </row>
    <row r="15" spans="1:15" x14ac:dyDescent="0.35">
      <c r="D15" t="s">
        <v>135</v>
      </c>
      <c r="E15" t="b">
        <f t="shared" si="0"/>
        <v>0</v>
      </c>
      <c r="I15">
        <v>0</v>
      </c>
      <c r="J15">
        <v>0</v>
      </c>
      <c r="K15">
        <f t="shared" si="1"/>
        <v>0</v>
      </c>
      <c r="M15">
        <v>12794919</v>
      </c>
      <c r="N15">
        <v>12794919</v>
      </c>
      <c r="O15">
        <f t="shared" si="2"/>
        <v>0</v>
      </c>
    </row>
    <row r="16" spans="1:15" x14ac:dyDescent="0.35">
      <c r="D16" t="s">
        <v>208</v>
      </c>
      <c r="E16" t="b">
        <f t="shared" si="0"/>
        <v>0</v>
      </c>
      <c r="I16">
        <v>50000</v>
      </c>
      <c r="J16">
        <v>50000</v>
      </c>
      <c r="K16">
        <f t="shared" si="1"/>
        <v>0</v>
      </c>
      <c r="M16">
        <v>5696828</v>
      </c>
      <c r="N16">
        <v>5696828</v>
      </c>
      <c r="O16">
        <f t="shared" si="2"/>
        <v>0</v>
      </c>
    </row>
    <row r="17" spans="4:15" x14ac:dyDescent="0.35">
      <c r="D17" t="s">
        <v>136</v>
      </c>
      <c r="E17" t="b">
        <f t="shared" si="0"/>
        <v>0</v>
      </c>
      <c r="I17">
        <v>28753319</v>
      </c>
      <c r="J17">
        <v>28753319</v>
      </c>
      <c r="K17">
        <f t="shared" si="1"/>
        <v>0</v>
      </c>
      <c r="M17">
        <v>47531231</v>
      </c>
      <c r="N17">
        <v>47531231</v>
      </c>
      <c r="O17">
        <f t="shared" si="2"/>
        <v>0</v>
      </c>
    </row>
    <row r="18" spans="4:15" x14ac:dyDescent="0.35">
      <c r="D18" t="s">
        <v>137</v>
      </c>
      <c r="E18" t="b">
        <f t="shared" si="0"/>
        <v>0</v>
      </c>
      <c r="I18">
        <v>662342</v>
      </c>
      <c r="J18">
        <v>662342</v>
      </c>
      <c r="K18">
        <f t="shared" si="1"/>
        <v>0</v>
      </c>
      <c r="M18">
        <v>4020185</v>
      </c>
      <c r="N18">
        <v>4020185</v>
      </c>
      <c r="O18">
        <f t="shared" si="2"/>
        <v>0</v>
      </c>
    </row>
    <row r="19" spans="4:15" x14ac:dyDescent="0.35">
      <c r="D19" t="s">
        <v>138</v>
      </c>
      <c r="E19" t="b">
        <f t="shared" si="0"/>
        <v>0</v>
      </c>
      <c r="I19">
        <v>6585761</v>
      </c>
      <c r="J19">
        <v>6585761</v>
      </c>
      <c r="K19">
        <f t="shared" si="1"/>
        <v>0</v>
      </c>
      <c r="M19">
        <v>2377430</v>
      </c>
      <c r="N19">
        <v>2377430</v>
      </c>
      <c r="O19">
        <f t="shared" si="2"/>
        <v>0</v>
      </c>
    </row>
    <row r="20" spans="4:15" x14ac:dyDescent="0.35">
      <c r="D20" t="s">
        <v>139</v>
      </c>
      <c r="E20" t="b">
        <f t="shared" si="0"/>
        <v>0</v>
      </c>
      <c r="I20">
        <v>3526960</v>
      </c>
      <c r="J20">
        <v>3526960</v>
      </c>
      <c r="K20">
        <f t="shared" si="1"/>
        <v>0</v>
      </c>
      <c r="M20">
        <v>9671787</v>
      </c>
      <c r="N20">
        <v>9671787</v>
      </c>
      <c r="O20">
        <f t="shared" si="2"/>
        <v>0</v>
      </c>
    </row>
    <row r="21" spans="4:15" x14ac:dyDescent="0.35">
      <c r="D21" t="s">
        <v>170</v>
      </c>
      <c r="E21" t="b">
        <f t="shared" si="0"/>
        <v>0</v>
      </c>
      <c r="I21">
        <v>1095291</v>
      </c>
      <c r="J21">
        <v>1095291</v>
      </c>
      <c r="K21">
        <f t="shared" si="1"/>
        <v>0</v>
      </c>
      <c r="M21">
        <v>6006127</v>
      </c>
      <c r="N21">
        <v>6006127</v>
      </c>
      <c r="O21">
        <f t="shared" si="2"/>
        <v>0</v>
      </c>
    </row>
    <row r="22" spans="4:15" x14ac:dyDescent="0.35">
      <c r="D22" t="s">
        <v>140</v>
      </c>
      <c r="E22" t="b">
        <f t="shared" si="0"/>
        <v>0</v>
      </c>
      <c r="I22">
        <v>3780160</v>
      </c>
      <c r="J22">
        <v>3780160</v>
      </c>
      <c r="K22">
        <f t="shared" si="1"/>
        <v>0</v>
      </c>
      <c r="M22">
        <v>122610</v>
      </c>
      <c r="N22">
        <v>122610</v>
      </c>
      <c r="O22">
        <f t="shared" si="2"/>
        <v>0</v>
      </c>
    </row>
    <row r="23" spans="4:15" x14ac:dyDescent="0.35">
      <c r="D23" t="s">
        <v>142</v>
      </c>
      <c r="E23" t="b">
        <f t="shared" si="0"/>
        <v>0</v>
      </c>
      <c r="I23">
        <v>3050968</v>
      </c>
      <c r="J23">
        <v>3050968</v>
      </c>
      <c r="K23">
        <f t="shared" si="1"/>
        <v>0</v>
      </c>
      <c r="M23">
        <v>175021</v>
      </c>
      <c r="N23">
        <v>175021</v>
      </c>
      <c r="O23">
        <f t="shared" si="2"/>
        <v>0</v>
      </c>
    </row>
    <row r="24" spans="4:15" x14ac:dyDescent="0.35">
      <c r="D24" t="s">
        <v>141</v>
      </c>
      <c r="E24" t="b">
        <f t="shared" si="0"/>
        <v>0</v>
      </c>
      <c r="I24">
        <v>1498170</v>
      </c>
      <c r="J24">
        <v>1498170</v>
      </c>
      <c r="K24">
        <f t="shared" si="1"/>
        <v>0</v>
      </c>
      <c r="M24">
        <v>95019</v>
      </c>
      <c r="N24">
        <v>95019</v>
      </c>
      <c r="O24">
        <f t="shared" si="2"/>
        <v>0</v>
      </c>
    </row>
    <row r="25" spans="4:15" x14ac:dyDescent="0.35">
      <c r="D25" t="s">
        <v>143</v>
      </c>
      <c r="E25" t="b">
        <f t="shared" si="0"/>
        <v>0</v>
      </c>
      <c r="I25">
        <v>69106969</v>
      </c>
      <c r="J25">
        <v>69106969</v>
      </c>
      <c r="K25">
        <f t="shared" si="1"/>
        <v>0</v>
      </c>
      <c r="M25">
        <v>241251733</v>
      </c>
      <c r="N25">
        <v>241251733</v>
      </c>
      <c r="O25">
        <f t="shared" si="2"/>
        <v>0</v>
      </c>
    </row>
    <row r="26" spans="4:15" x14ac:dyDescent="0.35">
      <c r="D26" t="s">
        <v>144</v>
      </c>
      <c r="E26" t="b">
        <f t="shared" si="0"/>
        <v>0</v>
      </c>
      <c r="I26">
        <v>2701024</v>
      </c>
      <c r="J26">
        <v>2701024</v>
      </c>
      <c r="K26">
        <f t="shared" si="1"/>
        <v>0</v>
      </c>
      <c r="M26">
        <v>10273220</v>
      </c>
      <c r="N26">
        <v>10273220</v>
      </c>
      <c r="O26">
        <f t="shared" si="2"/>
        <v>0</v>
      </c>
    </row>
    <row r="27" spans="4:15" x14ac:dyDescent="0.35">
      <c r="D27" t="s">
        <v>145</v>
      </c>
      <c r="E27" t="b">
        <f t="shared" si="0"/>
        <v>0</v>
      </c>
      <c r="I27">
        <v>2034073</v>
      </c>
      <c r="J27">
        <v>2034073</v>
      </c>
      <c r="K27">
        <f t="shared" si="1"/>
        <v>0</v>
      </c>
      <c r="M27">
        <v>4489401</v>
      </c>
      <c r="N27">
        <v>4489401</v>
      </c>
      <c r="O27">
        <f t="shared" si="2"/>
        <v>0</v>
      </c>
    </row>
    <row r="28" spans="4:15" x14ac:dyDescent="0.35">
      <c r="D28" t="s">
        <v>146</v>
      </c>
      <c r="E28" t="b">
        <f t="shared" si="0"/>
        <v>0</v>
      </c>
      <c r="I28">
        <v>33923856</v>
      </c>
      <c r="J28">
        <v>33923856</v>
      </c>
      <c r="K28">
        <f t="shared" si="1"/>
        <v>0</v>
      </c>
      <c r="M28">
        <v>194723228</v>
      </c>
      <c r="N28">
        <v>194723228</v>
      </c>
      <c r="O28">
        <f t="shared" si="2"/>
        <v>0</v>
      </c>
    </row>
    <row r="29" spans="4:15" x14ac:dyDescent="0.35">
      <c r="D29" t="s">
        <v>147</v>
      </c>
      <c r="E29" t="b">
        <f t="shared" si="0"/>
        <v>0</v>
      </c>
      <c r="I29">
        <v>13566374</v>
      </c>
      <c r="J29">
        <v>13566374</v>
      </c>
      <c r="K29">
        <f t="shared" si="1"/>
        <v>0</v>
      </c>
      <c r="M29">
        <v>2566612</v>
      </c>
      <c r="N29">
        <v>2566612</v>
      </c>
      <c r="O29">
        <f t="shared" si="2"/>
        <v>0</v>
      </c>
    </row>
    <row r="30" spans="4:15" x14ac:dyDescent="0.35">
      <c r="D30" t="s">
        <v>148</v>
      </c>
      <c r="E30" t="b">
        <f t="shared" si="0"/>
        <v>0</v>
      </c>
      <c r="I30">
        <v>13199373</v>
      </c>
      <c r="J30">
        <v>13199373</v>
      </c>
      <c r="K30">
        <f t="shared" si="1"/>
        <v>0</v>
      </c>
      <c r="M30">
        <v>45235072</v>
      </c>
      <c r="N30">
        <v>45235072</v>
      </c>
      <c r="O30">
        <f t="shared" si="2"/>
        <v>0</v>
      </c>
    </row>
    <row r="31" spans="4:15" x14ac:dyDescent="0.35">
      <c r="D31" s="36" t="s">
        <v>69</v>
      </c>
      <c r="E31" t="b">
        <f t="shared" si="0"/>
        <v>0</v>
      </c>
      <c r="I31">
        <v>1161515</v>
      </c>
      <c r="J31">
        <v>1161515</v>
      </c>
      <c r="K31">
        <f t="shared" si="1"/>
        <v>0</v>
      </c>
      <c r="M31">
        <v>3026002</v>
      </c>
      <c r="N31">
        <v>3026002</v>
      </c>
      <c r="O31">
        <f t="shared" si="2"/>
        <v>0</v>
      </c>
    </row>
    <row r="32" spans="4:15" x14ac:dyDescent="0.35">
      <c r="D32" t="s">
        <v>149</v>
      </c>
      <c r="E32" t="b">
        <f t="shared" si="0"/>
        <v>0</v>
      </c>
      <c r="I32">
        <v>5223704</v>
      </c>
      <c r="J32">
        <v>5223704</v>
      </c>
      <c r="K32">
        <f t="shared" si="1"/>
        <v>0</v>
      </c>
      <c r="M32">
        <v>4051633</v>
      </c>
      <c r="N32">
        <v>4051633</v>
      </c>
      <c r="O32">
        <f t="shared" si="2"/>
        <v>0</v>
      </c>
    </row>
    <row r="33" spans="4:15" x14ac:dyDescent="0.35">
      <c r="D33" t="s">
        <v>150</v>
      </c>
      <c r="E33" t="b">
        <f t="shared" si="0"/>
        <v>0</v>
      </c>
      <c r="I33">
        <v>1823943</v>
      </c>
      <c r="J33">
        <v>1823943</v>
      </c>
      <c r="K33">
        <f t="shared" si="1"/>
        <v>0</v>
      </c>
      <c r="M33">
        <v>20348996</v>
      </c>
      <c r="N33">
        <v>20348996</v>
      </c>
      <c r="O33">
        <f t="shared" si="2"/>
        <v>0</v>
      </c>
    </row>
    <row r="34" spans="4:15" x14ac:dyDescent="0.35">
      <c r="D34" t="s">
        <v>151</v>
      </c>
      <c r="E34" t="b">
        <f t="shared" si="0"/>
        <v>0</v>
      </c>
      <c r="I34">
        <v>18643785</v>
      </c>
      <c r="J34">
        <v>18643785</v>
      </c>
      <c r="K34">
        <f t="shared" si="1"/>
        <v>0</v>
      </c>
      <c r="M34">
        <v>1113394</v>
      </c>
      <c r="N34">
        <v>1113394</v>
      </c>
      <c r="O34">
        <f t="shared" si="2"/>
        <v>0</v>
      </c>
    </row>
    <row r="35" spans="4:15" x14ac:dyDescent="0.35">
      <c r="D35" t="s">
        <v>152</v>
      </c>
      <c r="E35" t="b">
        <f t="shared" si="0"/>
        <v>0</v>
      </c>
      <c r="I35">
        <v>3906661</v>
      </c>
      <c r="J35">
        <v>3906661</v>
      </c>
      <c r="K35">
        <f t="shared" si="1"/>
        <v>0</v>
      </c>
      <c r="M35">
        <v>31136075</v>
      </c>
      <c r="N35">
        <v>31136075</v>
      </c>
      <c r="O35">
        <f t="shared" si="2"/>
        <v>0</v>
      </c>
    </row>
    <row r="36" spans="4:15" x14ac:dyDescent="0.35">
      <c r="D36" t="s">
        <v>153</v>
      </c>
      <c r="E36" t="b">
        <f t="shared" si="0"/>
        <v>0</v>
      </c>
      <c r="I36">
        <v>6549489</v>
      </c>
      <c r="J36">
        <v>6549489</v>
      </c>
      <c r="K36">
        <f t="shared" si="1"/>
        <v>0</v>
      </c>
      <c r="M36">
        <v>1614108</v>
      </c>
      <c r="N36">
        <v>1614108</v>
      </c>
      <c r="O36">
        <f t="shared" si="2"/>
        <v>0</v>
      </c>
    </row>
    <row r="37" spans="4:15" x14ac:dyDescent="0.35">
      <c r="D37" t="s">
        <v>155</v>
      </c>
      <c r="E37" t="b">
        <f t="shared" si="0"/>
        <v>0</v>
      </c>
      <c r="I37">
        <v>1085016</v>
      </c>
      <c r="J37">
        <v>1085016</v>
      </c>
      <c r="K37">
        <f t="shared" si="1"/>
        <v>0</v>
      </c>
      <c r="M37">
        <v>15412808</v>
      </c>
      <c r="N37">
        <v>15412808</v>
      </c>
      <c r="O37">
        <f t="shared" si="2"/>
        <v>0</v>
      </c>
    </row>
    <row r="38" spans="4:15" x14ac:dyDescent="0.35">
      <c r="D38" t="s">
        <v>156</v>
      </c>
      <c r="E38" t="b">
        <f t="shared" si="0"/>
        <v>0</v>
      </c>
      <c r="I38">
        <v>3791478</v>
      </c>
      <c r="J38">
        <v>3791478</v>
      </c>
      <c r="K38">
        <f t="shared" si="1"/>
        <v>0</v>
      </c>
      <c r="M38">
        <v>23954372</v>
      </c>
      <c r="N38">
        <v>23954372</v>
      </c>
      <c r="O38">
        <f t="shared" si="2"/>
        <v>0</v>
      </c>
    </row>
    <row r="39" spans="4:15" x14ac:dyDescent="0.35">
      <c r="D39" t="s">
        <v>157</v>
      </c>
      <c r="E39" t="b">
        <f t="shared" si="0"/>
        <v>0</v>
      </c>
      <c r="I39">
        <v>8966630</v>
      </c>
      <c r="J39">
        <v>8966630</v>
      </c>
      <c r="K39">
        <f t="shared" si="1"/>
        <v>0</v>
      </c>
      <c r="M39">
        <v>9626722</v>
      </c>
      <c r="N39">
        <v>9626722</v>
      </c>
      <c r="O39">
        <f t="shared" si="2"/>
        <v>0</v>
      </c>
    </row>
    <row r="40" spans="4:15" x14ac:dyDescent="0.35">
      <c r="D40" t="s">
        <v>158</v>
      </c>
      <c r="E40" t="b">
        <f t="shared" si="0"/>
        <v>0</v>
      </c>
      <c r="I40">
        <v>959767</v>
      </c>
      <c r="J40">
        <v>959767</v>
      </c>
      <c r="K40">
        <f t="shared" si="1"/>
        <v>0</v>
      </c>
      <c r="M40">
        <v>1680683</v>
      </c>
      <c r="N40">
        <v>1680683</v>
      </c>
      <c r="O40">
        <f t="shared" si="2"/>
        <v>0</v>
      </c>
    </row>
    <row r="41" spans="4:15" x14ac:dyDescent="0.35">
      <c r="D41" t="s">
        <v>159</v>
      </c>
      <c r="E41" t="b">
        <f t="shared" si="0"/>
        <v>0</v>
      </c>
      <c r="I41">
        <v>1857251</v>
      </c>
      <c r="J41">
        <v>1857251</v>
      </c>
      <c r="K41">
        <f t="shared" si="1"/>
        <v>0</v>
      </c>
      <c r="M41">
        <v>31862263</v>
      </c>
      <c r="N41">
        <v>31862263</v>
      </c>
      <c r="O41">
        <f t="shared" si="2"/>
        <v>0</v>
      </c>
    </row>
    <row r="42" spans="4:15" x14ac:dyDescent="0.35">
      <c r="D42" t="s">
        <v>209</v>
      </c>
      <c r="E42" t="b">
        <f t="shared" si="0"/>
        <v>0</v>
      </c>
      <c r="I42">
        <v>2676518</v>
      </c>
      <c r="J42">
        <v>2676518</v>
      </c>
      <c r="K42">
        <f t="shared" si="1"/>
        <v>0</v>
      </c>
      <c r="M42">
        <v>771511</v>
      </c>
      <c r="N42">
        <v>771511</v>
      </c>
      <c r="O42">
        <f t="shared" si="2"/>
        <v>0</v>
      </c>
    </row>
    <row r="43" spans="4:15" x14ac:dyDescent="0.35">
      <c r="D43" t="s">
        <v>201</v>
      </c>
      <c r="E43" t="b">
        <f t="shared" si="0"/>
        <v>0</v>
      </c>
      <c r="I43">
        <v>18762091</v>
      </c>
      <c r="J43">
        <v>18762091</v>
      </c>
      <c r="K43">
        <f t="shared" si="1"/>
        <v>0</v>
      </c>
      <c r="M43">
        <v>36942332</v>
      </c>
      <c r="N43">
        <v>36942332</v>
      </c>
      <c r="O43">
        <f t="shared" si="2"/>
        <v>0</v>
      </c>
    </row>
    <row r="44" spans="4:15" x14ac:dyDescent="0.35">
      <c r="D44" t="s">
        <v>161</v>
      </c>
      <c r="E44" t="b">
        <f t="shared" si="0"/>
        <v>0</v>
      </c>
      <c r="I44">
        <v>0</v>
      </c>
      <c r="J44">
        <v>0</v>
      </c>
      <c r="K44">
        <f>I44-J44</f>
        <v>0</v>
      </c>
      <c r="M44">
        <v>12301504</v>
      </c>
      <c r="N44">
        <v>12301504</v>
      </c>
      <c r="O44">
        <f t="shared" si="2"/>
        <v>0</v>
      </c>
    </row>
    <row r="45" spans="4:15" x14ac:dyDescent="0.35">
      <c r="D45" t="s">
        <v>162</v>
      </c>
      <c r="E45" t="b">
        <f t="shared" si="0"/>
        <v>0</v>
      </c>
      <c r="I45">
        <v>2770024</v>
      </c>
      <c r="J45">
        <v>2770024</v>
      </c>
      <c r="K45">
        <f t="shared" si="1"/>
        <v>0</v>
      </c>
      <c r="M45">
        <v>7584401</v>
      </c>
      <c r="N45">
        <v>7584401</v>
      </c>
      <c r="O45">
        <f t="shared" si="2"/>
        <v>0</v>
      </c>
    </row>
    <row r="46" spans="4:15" x14ac:dyDescent="0.35">
      <c r="D46" t="s">
        <v>163</v>
      </c>
      <c r="E46" t="b">
        <f t="shared" si="0"/>
        <v>0</v>
      </c>
      <c r="I46">
        <v>3941539</v>
      </c>
      <c r="J46">
        <v>3941539</v>
      </c>
      <c r="K46">
        <f t="shared" si="1"/>
        <v>0</v>
      </c>
      <c r="M46">
        <v>41250385</v>
      </c>
      <c r="N46">
        <v>41250385</v>
      </c>
      <c r="O46">
        <f t="shared" si="2"/>
        <v>0</v>
      </c>
    </row>
    <row r="47" spans="4:15" x14ac:dyDescent="0.35">
      <c r="D47" t="s">
        <v>164</v>
      </c>
      <c r="E47" t="b">
        <f t="shared" si="0"/>
        <v>0</v>
      </c>
      <c r="I47">
        <v>2862063</v>
      </c>
      <c r="J47">
        <v>2862063</v>
      </c>
      <c r="K47">
        <f t="shared" si="1"/>
        <v>0</v>
      </c>
      <c r="M47">
        <v>68399</v>
      </c>
      <c r="N47">
        <v>68399</v>
      </c>
      <c r="O47">
        <f t="shared" si="2"/>
        <v>0</v>
      </c>
    </row>
    <row r="48" spans="4:15" x14ac:dyDescent="0.35">
      <c r="D48" s="37" t="s">
        <v>210</v>
      </c>
      <c r="E48" s="37" t="b">
        <f t="shared" si="0"/>
        <v>0</v>
      </c>
      <c r="F48" t="s">
        <v>211</v>
      </c>
      <c r="I48">
        <v>689445</v>
      </c>
      <c r="J48">
        <v>689445</v>
      </c>
      <c r="K48">
        <f t="shared" si="1"/>
        <v>0</v>
      </c>
      <c r="M48">
        <v>11406522</v>
      </c>
      <c r="N48">
        <v>11406522</v>
      </c>
      <c r="O48">
        <f t="shared" si="2"/>
        <v>0</v>
      </c>
    </row>
    <row r="49" spans="4:15" x14ac:dyDescent="0.35">
      <c r="D49" s="37" t="s">
        <v>212</v>
      </c>
      <c r="E49" s="37" t="b">
        <f t="shared" si="0"/>
        <v>0</v>
      </c>
      <c r="F49" t="s">
        <v>211</v>
      </c>
      <c r="I49">
        <v>23425250</v>
      </c>
      <c r="J49">
        <v>23425250</v>
      </c>
      <c r="K49">
        <f t="shared" si="1"/>
        <v>0</v>
      </c>
      <c r="M49">
        <v>14553410</v>
      </c>
      <c r="N49">
        <v>14553410</v>
      </c>
      <c r="O49">
        <f t="shared" si="2"/>
        <v>0</v>
      </c>
    </row>
    <row r="50" spans="4:15" x14ac:dyDescent="0.35">
      <c r="D50" t="s">
        <v>165</v>
      </c>
      <c r="E50" t="b">
        <f t="shared" si="0"/>
        <v>0</v>
      </c>
      <c r="I50">
        <v>22363460</v>
      </c>
      <c r="J50">
        <v>22363460</v>
      </c>
      <c r="K50">
        <f t="shared" si="1"/>
        <v>0</v>
      </c>
      <c r="M50">
        <v>78835947</v>
      </c>
      <c r="N50">
        <v>78835947</v>
      </c>
      <c r="O50">
        <f t="shared" si="2"/>
        <v>0</v>
      </c>
    </row>
    <row r="51" spans="4:15" x14ac:dyDescent="0.35">
      <c r="D51" t="s">
        <v>166</v>
      </c>
      <c r="E51" t="b">
        <f t="shared" si="0"/>
        <v>0</v>
      </c>
      <c r="I51">
        <v>10957764</v>
      </c>
      <c r="J51">
        <v>10957764</v>
      </c>
      <c r="K51">
        <f t="shared" si="1"/>
        <v>0</v>
      </c>
      <c r="M51">
        <v>53296185</v>
      </c>
      <c r="N51">
        <v>53296185</v>
      </c>
      <c r="O51">
        <f t="shared" si="2"/>
        <v>0</v>
      </c>
    </row>
    <row r="52" spans="4:15" x14ac:dyDescent="0.35">
      <c r="D52" t="s">
        <v>168</v>
      </c>
      <c r="E52" t="b">
        <f t="shared" si="0"/>
        <v>0</v>
      </c>
      <c r="I52">
        <v>20884040</v>
      </c>
      <c r="J52">
        <v>20884040</v>
      </c>
      <c r="K52">
        <f t="shared" si="1"/>
        <v>0</v>
      </c>
      <c r="M52">
        <v>74270236</v>
      </c>
      <c r="N52">
        <v>74270236</v>
      </c>
      <c r="O52">
        <f t="shared" si="2"/>
        <v>0</v>
      </c>
    </row>
    <row r="53" spans="4:15" x14ac:dyDescent="0.35">
      <c r="G53" t="str">
        <f t="shared" ref="G53:G54" si="3">IF(D53=A53,"OK")</f>
        <v>OK</v>
      </c>
      <c r="K53">
        <f t="shared" si="1"/>
        <v>0</v>
      </c>
    </row>
    <row r="54" spans="4:15" x14ac:dyDescent="0.35">
      <c r="G54" t="str">
        <f t="shared" si="3"/>
        <v>OK</v>
      </c>
      <c r="K54">
        <f t="shared" si="1"/>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5" ma:contentTypeDescription="Create a new document." ma:contentTypeScope="" ma:versionID="36b24c87cf9bdb0f7649617f44d5bdd2">
  <xsd:schema xmlns:xsd="http://www.w3.org/2001/XMLSchema" xmlns:xs="http://www.w3.org/2001/XMLSchema" xmlns:p="http://schemas.microsoft.com/office/2006/metadata/properties" xmlns:ns1="a06af3a4-65f4-44aa-b975-839a2c88f011" xmlns:ns2="37395777-011c-4d78-851b-5c6800e5b497" targetNamespace="http://schemas.microsoft.com/office/2006/metadata/properties" ma:root="true" ma:fieldsID="dd0ecd72d15a105813f7fa2f63a27d2a" ns1:_="" ns2:_="">
    <xsd:import namespace="a06af3a4-65f4-44aa-b975-839a2c88f011"/>
    <xsd:import namespace="37395777-011c-4d78-851b-5c6800e5b497"/>
    <xsd:element name="properties">
      <xsd:complexType>
        <xsd:sequence>
          <xsd:element name="documentManagement">
            <xsd:complexType>
              <xsd:all>
                <xsd:element ref="ns1:Classification" minOccurs="0"/>
                <xsd:element ref="ns2:Business_x0020_area" minOccurs="0"/>
                <xsd:element ref="ns2:Level_x0020_2" minOccurs="0"/>
                <xsd:element ref="ns2:Topic" minOccurs="0"/>
                <xsd:element ref="ns2:Client" minOccurs="0"/>
                <xsd:element ref="ns2:Audience" minOccurs="0"/>
                <xsd:element ref="ns1:Personal_x0020_Data"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Personal_x0020_Data" ma:index="8" nillable="true" ma:displayName="Personal Data" ma:default="0" ma:indexed="true" ma:internalName="Personal_x0020_Data">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1"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2"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5"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6"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7"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TaxCatchAll xmlns="a06af3a4-65f4-44aa-b975-839a2c88f011" xsi:nil="true"/>
    <lcf76f155ced4ddcb4097134ff3c332f xmlns="37395777-011c-4d78-851b-5c6800e5b497">
      <Terms xmlns="http://schemas.microsoft.com/office/infopath/2007/PartnerControls"/>
    </lcf76f155ced4ddcb4097134ff3c332f>
    <Business_x0020_area xmlns="37395777-011c-4d78-851b-5c6800e5b497" xsi:nil="true"/>
    <Level_x0020_2 xmlns="37395777-011c-4d78-851b-5c6800e5b497" xsi:nil="true"/>
    <Topic xmlns="37395777-011c-4d78-851b-5c6800e5b497" xsi:nil="true"/>
    <Audience xmlns="37395777-011c-4d78-851b-5c6800e5b497" xsi:nil="true"/>
    <Client xmlns="37395777-011c-4d78-851b-5c6800e5b497" xsi:nil="true"/>
  </documentManagement>
</p:properties>
</file>

<file path=customXml/itemProps1.xml><?xml version="1.0" encoding="utf-8"?>
<ds:datastoreItem xmlns:ds="http://schemas.openxmlformats.org/officeDocument/2006/customXml" ds:itemID="{D883A6C4-7E25-432C-BAE1-E3C13341A2F6}"/>
</file>

<file path=customXml/itemProps2.xml><?xml version="1.0" encoding="utf-8"?>
<ds:datastoreItem xmlns:ds="http://schemas.openxmlformats.org/officeDocument/2006/customXml" ds:itemID="{8F42E4E6-37D1-4F67-803E-48A460966C83}">
  <ds:schemaRefs>
    <ds:schemaRef ds:uri="http://schemas.microsoft.com/sharepoint/v3/contenttype/forms"/>
  </ds:schemaRefs>
</ds:datastoreItem>
</file>

<file path=customXml/itemProps3.xml><?xml version="1.0" encoding="utf-8"?>
<ds:datastoreItem xmlns:ds="http://schemas.openxmlformats.org/officeDocument/2006/customXml" ds:itemID="{5CA07F6B-3F85-4165-B073-728F1C646FD5}">
  <ds:schemaRef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purl.org/dc/elements/1.1/"/>
    <ds:schemaRef ds:uri="a06af3a4-65f4-44aa-b975-839a2c88f011"/>
    <ds:schemaRef ds:uri="http://schemas.openxmlformats.org/package/2006/metadata/core-properties"/>
    <ds:schemaRef ds:uri="a5d8355a-3529-4eea-8d10-b4a75c6575f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Main</vt:lpstr>
      <vt:lpstr>PBI Non property</vt:lpstr>
      <vt:lpstr>Property Bi</vt:lpstr>
      <vt:lpstr>Property Check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Oliver Campbell</cp:lastModifiedBy>
  <cp:revision/>
  <dcterms:created xsi:type="dcterms:W3CDTF">2021-10-05T15:01:56Z</dcterms:created>
  <dcterms:modified xsi:type="dcterms:W3CDTF">2023-01-06T11:48:19Z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MediaServiceImageTags">
    <vt:lpwstr/>
  </property>
  <property fmtid="{D5CDD505-2E9C-101B-9397-08002B2CF9AE}" pid="15" name="Person">
    <vt:lpwstr/>
  </property>
</Properties>
</file>